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9\Desktop\県レスリング協会関係\JOC2023\エントリーファイル\"/>
    </mc:Choice>
  </mc:AlternateContent>
  <bookViews>
    <workbookView xWindow="-108" yWindow="-108" windowWidth="23256" windowHeight="12576" tabRatio="776"/>
  </bookViews>
  <sheets>
    <sheet name="申込書" sheetId="5" r:id="rId1"/>
    <sheet name="Sheet1" sheetId="10" state="hidden" r:id="rId2"/>
  </sheets>
  <definedNames>
    <definedName name="_xlnm._FilterDatabase" localSheetId="0" hidden="1">申込書!#REF!</definedName>
    <definedName name="_xlnm.Print_Area" localSheetId="0">申込書!$A$1:$R$87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7" i="5" l="1"/>
  <c r="Q62" i="5"/>
  <c r="Q42" i="5"/>
  <c r="C1" i="10" l="1"/>
  <c r="H1" i="10"/>
  <c r="I1" i="10"/>
  <c r="J1" i="10"/>
  <c r="K1" i="10"/>
  <c r="O1" i="10"/>
  <c r="B42" i="10"/>
  <c r="E42" i="10"/>
  <c r="F42" i="10"/>
  <c r="G42" i="10"/>
  <c r="H42" i="10"/>
  <c r="I42" i="10"/>
  <c r="J42" i="10"/>
  <c r="K42" i="10"/>
  <c r="L42" i="10"/>
  <c r="M42" i="10"/>
  <c r="N42" i="10"/>
  <c r="O42" i="10"/>
  <c r="P42" i="10"/>
  <c r="Q42" i="10"/>
  <c r="R42" i="10"/>
  <c r="T42" i="10"/>
  <c r="B43" i="10"/>
  <c r="E43" i="10"/>
  <c r="F43" i="10"/>
  <c r="G43" i="10"/>
  <c r="H43" i="10"/>
  <c r="I43" i="10"/>
  <c r="J43" i="10"/>
  <c r="K43" i="10"/>
  <c r="L43" i="10"/>
  <c r="M43" i="10"/>
  <c r="N43" i="10"/>
  <c r="O43" i="10"/>
  <c r="P43" i="10"/>
  <c r="Q43" i="10"/>
  <c r="T43" i="10"/>
  <c r="B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T44" i="10"/>
  <c r="B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T45" i="10"/>
  <c r="B46" i="10"/>
  <c r="E46" i="10"/>
  <c r="F46" i="10"/>
  <c r="G46" i="10"/>
  <c r="H46" i="10"/>
  <c r="I46" i="10"/>
  <c r="J46" i="10"/>
  <c r="K46" i="10"/>
  <c r="L46" i="10"/>
  <c r="M46" i="10"/>
  <c r="N46" i="10"/>
  <c r="O46" i="10"/>
  <c r="P46" i="10"/>
  <c r="Q46" i="10"/>
  <c r="T46" i="10"/>
  <c r="B47" i="10"/>
  <c r="E47" i="10"/>
  <c r="F47" i="10"/>
  <c r="G47" i="10"/>
  <c r="H47" i="10"/>
  <c r="I47" i="10"/>
  <c r="J47" i="10"/>
  <c r="K47" i="10"/>
  <c r="L47" i="10"/>
  <c r="M47" i="10"/>
  <c r="N47" i="10"/>
  <c r="O47" i="10"/>
  <c r="P47" i="10"/>
  <c r="Q47" i="10"/>
  <c r="T47" i="10"/>
  <c r="B48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T48" i="10"/>
  <c r="B49" i="10"/>
  <c r="E49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T49" i="10"/>
  <c r="B50" i="10"/>
  <c r="E50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T50" i="10"/>
  <c r="B51" i="10"/>
  <c r="E51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T51" i="10"/>
  <c r="B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T32" i="10"/>
  <c r="B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T33" i="10"/>
  <c r="B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T34" i="10"/>
  <c r="B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T35" i="10"/>
  <c r="B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T36" i="10"/>
  <c r="B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T37" i="10"/>
  <c r="B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T38" i="10"/>
  <c r="B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T39" i="10"/>
  <c r="B40" i="10"/>
  <c r="E40" i="10"/>
  <c r="F40" i="10"/>
  <c r="G40" i="10"/>
  <c r="H40" i="10"/>
  <c r="I40" i="10"/>
  <c r="J40" i="10"/>
  <c r="K40" i="10"/>
  <c r="L40" i="10"/>
  <c r="M40" i="10"/>
  <c r="N40" i="10"/>
  <c r="O40" i="10"/>
  <c r="P40" i="10"/>
  <c r="Q40" i="10"/>
  <c r="T40" i="10"/>
  <c r="B41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T41" i="10"/>
  <c r="B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S17" i="10"/>
  <c r="B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B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B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B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B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B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B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B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B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B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B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B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B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B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B2" i="10"/>
  <c r="E2" i="10"/>
  <c r="F2" i="10"/>
  <c r="H2" i="10"/>
  <c r="I2" i="10"/>
  <c r="J2" i="10"/>
  <c r="K2" i="10"/>
  <c r="L2" i="10"/>
  <c r="M2" i="10"/>
  <c r="B3" i="10"/>
  <c r="E3" i="10"/>
  <c r="F3" i="10"/>
  <c r="H3" i="10"/>
  <c r="I3" i="10"/>
  <c r="J3" i="10"/>
  <c r="K3" i="10"/>
  <c r="L3" i="10"/>
  <c r="M3" i="10"/>
  <c r="B4" i="10"/>
  <c r="E4" i="10"/>
  <c r="F4" i="10"/>
  <c r="H4" i="10"/>
  <c r="I4" i="10"/>
  <c r="J4" i="10"/>
  <c r="K4" i="10"/>
  <c r="L4" i="10"/>
  <c r="M4" i="10"/>
  <c r="B5" i="10"/>
  <c r="E5" i="10"/>
  <c r="F5" i="10"/>
  <c r="H5" i="10"/>
  <c r="I5" i="10"/>
  <c r="J5" i="10"/>
  <c r="K5" i="10"/>
  <c r="L5" i="10"/>
  <c r="M5" i="10"/>
  <c r="B6" i="10"/>
  <c r="E6" i="10"/>
  <c r="F6" i="10"/>
  <c r="H6" i="10"/>
  <c r="I6" i="10"/>
  <c r="J6" i="10"/>
  <c r="K6" i="10"/>
  <c r="L6" i="10"/>
  <c r="M6" i="10"/>
  <c r="B7" i="10"/>
  <c r="E7" i="10"/>
  <c r="F7" i="10"/>
  <c r="H7" i="10"/>
  <c r="I7" i="10"/>
  <c r="J7" i="10"/>
  <c r="K7" i="10"/>
  <c r="L7" i="10"/>
  <c r="M7" i="10"/>
  <c r="B8" i="10"/>
  <c r="E8" i="10"/>
  <c r="F8" i="10"/>
  <c r="H8" i="10"/>
  <c r="I8" i="10"/>
  <c r="J8" i="10"/>
  <c r="K8" i="10"/>
  <c r="L8" i="10"/>
  <c r="M8" i="10"/>
  <c r="B9" i="10"/>
  <c r="E9" i="10"/>
  <c r="F9" i="10"/>
  <c r="H9" i="10"/>
  <c r="I9" i="10"/>
  <c r="J9" i="10"/>
  <c r="K9" i="10"/>
  <c r="L9" i="10"/>
  <c r="M9" i="10"/>
  <c r="B10" i="10"/>
  <c r="E10" i="10"/>
  <c r="F10" i="10"/>
  <c r="H10" i="10"/>
  <c r="I10" i="10"/>
  <c r="J10" i="10"/>
  <c r="K10" i="10"/>
  <c r="L10" i="10"/>
  <c r="M10" i="10"/>
  <c r="B11" i="10"/>
  <c r="E11" i="10"/>
  <c r="F11" i="10"/>
  <c r="H11" i="10"/>
  <c r="I11" i="10"/>
  <c r="J11" i="10"/>
  <c r="K11" i="10"/>
  <c r="L11" i="10"/>
  <c r="M11" i="10"/>
  <c r="B12" i="10"/>
  <c r="E12" i="10"/>
  <c r="F12" i="10"/>
  <c r="H12" i="10"/>
  <c r="I12" i="10"/>
  <c r="J12" i="10"/>
  <c r="K12" i="10"/>
  <c r="L12" i="10"/>
  <c r="M12" i="10"/>
  <c r="B13" i="10"/>
  <c r="E13" i="10"/>
  <c r="F13" i="10"/>
  <c r="H13" i="10"/>
  <c r="I13" i="10"/>
  <c r="J13" i="10"/>
  <c r="K13" i="10"/>
  <c r="L13" i="10"/>
  <c r="M13" i="10"/>
  <c r="B14" i="10"/>
  <c r="E14" i="10"/>
  <c r="F14" i="10"/>
  <c r="H14" i="10"/>
  <c r="I14" i="10"/>
  <c r="J14" i="10"/>
  <c r="K14" i="10"/>
  <c r="L14" i="10"/>
  <c r="M14" i="10"/>
  <c r="B15" i="10"/>
  <c r="E15" i="10"/>
  <c r="F15" i="10"/>
  <c r="H15" i="10"/>
  <c r="I15" i="10"/>
  <c r="J15" i="10"/>
  <c r="K15" i="10"/>
  <c r="L15" i="10"/>
  <c r="M15" i="10"/>
  <c r="B16" i="10"/>
  <c r="E16" i="10"/>
  <c r="F16" i="10"/>
  <c r="H16" i="10"/>
  <c r="I16" i="10"/>
  <c r="J16" i="10"/>
  <c r="K16" i="10"/>
  <c r="L16" i="10"/>
  <c r="M16" i="10"/>
  <c r="Q86" i="5" l="1"/>
  <c r="R51" i="10" s="1"/>
  <c r="Q85" i="5"/>
  <c r="R50" i="10" s="1"/>
  <c r="Q84" i="5"/>
  <c r="R49" i="10" s="1"/>
  <c r="Q83" i="5"/>
  <c r="R48" i="10" s="1"/>
  <c r="Q82" i="5"/>
  <c r="R47" i="10" s="1"/>
  <c r="Q81" i="5"/>
  <c r="R46" i="10" s="1"/>
  <c r="Q80" i="5"/>
  <c r="R45" i="10" s="1"/>
  <c r="Q79" i="5"/>
  <c r="R44" i="10" s="1"/>
  <c r="Q78" i="5"/>
  <c r="R43" i="10" s="1"/>
  <c r="Q63" i="5"/>
  <c r="R33" i="10" s="1"/>
  <c r="Q64" i="5"/>
  <c r="R34" i="10" s="1"/>
  <c r="Q65" i="5"/>
  <c r="R35" i="10" s="1"/>
  <c r="Q66" i="5"/>
  <c r="R36" i="10" s="1"/>
  <c r="Q67" i="5"/>
  <c r="R37" i="10" s="1"/>
  <c r="Q68" i="5"/>
  <c r="R38" i="10" s="1"/>
  <c r="Q69" i="5"/>
  <c r="R39" i="10" s="1"/>
  <c r="Q70" i="5"/>
  <c r="R40" i="10" s="1"/>
  <c r="Q71" i="5"/>
  <c r="R41" i="10" s="1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A4" i="5"/>
  <c r="D4" i="10" l="1"/>
  <c r="D12" i="10"/>
  <c r="D20" i="10"/>
  <c r="D28" i="10"/>
  <c r="D36" i="10"/>
  <c r="D44" i="10"/>
  <c r="D5" i="10"/>
  <c r="D13" i="10"/>
  <c r="D21" i="10"/>
  <c r="D29" i="10"/>
  <c r="D37" i="10"/>
  <c r="D45" i="10"/>
  <c r="D6" i="10"/>
  <c r="D14" i="10"/>
  <c r="D22" i="10"/>
  <c r="D30" i="10"/>
  <c r="D38" i="10"/>
  <c r="D46" i="10"/>
  <c r="D7" i="10"/>
  <c r="D15" i="10"/>
  <c r="D23" i="10"/>
  <c r="D31" i="10"/>
  <c r="D39" i="10"/>
  <c r="D47" i="10"/>
  <c r="D8" i="10"/>
  <c r="D16" i="10"/>
  <c r="D24" i="10"/>
  <c r="D32" i="10"/>
  <c r="D40" i="10"/>
  <c r="D48" i="10"/>
  <c r="D9" i="10"/>
  <c r="D17" i="10"/>
  <c r="D25" i="10"/>
  <c r="D33" i="10"/>
  <c r="D41" i="10"/>
  <c r="D49" i="10"/>
  <c r="D1" i="10"/>
  <c r="D2" i="10"/>
  <c r="D10" i="10"/>
  <c r="D18" i="10"/>
  <c r="D26" i="10"/>
  <c r="D34" i="10"/>
  <c r="D42" i="10"/>
  <c r="D50" i="10"/>
  <c r="B1" i="10"/>
  <c r="D3" i="10"/>
  <c r="D11" i="10"/>
  <c r="D19" i="10"/>
  <c r="D27" i="10"/>
  <c r="D35" i="10"/>
  <c r="D43" i="10"/>
  <c r="D51" i="10"/>
  <c r="R32" i="10"/>
  <c r="R17" i="10" l="1"/>
  <c r="F6" i="5"/>
  <c r="B23" i="5"/>
  <c r="C3" i="10" s="1"/>
  <c r="B24" i="5"/>
  <c r="C4" i="10" s="1"/>
  <c r="B25" i="5"/>
  <c r="C5" i="10" s="1"/>
  <c r="B26" i="5"/>
  <c r="C6" i="10" s="1"/>
  <c r="B27" i="5"/>
  <c r="C7" i="10" s="1"/>
  <c r="I6" i="5" l="1"/>
  <c r="M8" i="5" s="1"/>
  <c r="B43" i="5" l="1"/>
  <c r="C18" i="10" s="1"/>
  <c r="B44" i="5"/>
  <c r="C19" i="10" s="1"/>
  <c r="B45" i="5"/>
  <c r="C20" i="10" s="1"/>
  <c r="B46" i="5"/>
  <c r="C21" i="10" s="1"/>
  <c r="B47" i="5"/>
  <c r="C22" i="10" s="1"/>
  <c r="B86" i="5" l="1"/>
  <c r="C51" i="10" s="1"/>
  <c r="B85" i="5"/>
  <c r="C50" i="10" s="1"/>
  <c r="B84" i="5"/>
  <c r="C49" i="10" s="1"/>
  <c r="B83" i="5"/>
  <c r="C48" i="10" s="1"/>
  <c r="B82" i="5"/>
  <c r="C47" i="10" s="1"/>
  <c r="B81" i="5"/>
  <c r="C46" i="10" s="1"/>
  <c r="B80" i="5"/>
  <c r="C45" i="10" s="1"/>
  <c r="B79" i="5"/>
  <c r="C44" i="10" s="1"/>
  <c r="B78" i="5"/>
  <c r="C43" i="10" s="1"/>
  <c r="B77" i="5"/>
  <c r="C42" i="10" s="1"/>
  <c r="B71" i="5"/>
  <c r="C41" i="10" s="1"/>
  <c r="B70" i="5"/>
  <c r="C40" i="10" s="1"/>
  <c r="B69" i="5"/>
  <c r="C39" i="10" s="1"/>
  <c r="B68" i="5"/>
  <c r="C38" i="10" s="1"/>
  <c r="B67" i="5"/>
  <c r="C37" i="10" s="1"/>
  <c r="B66" i="5"/>
  <c r="C36" i="10" s="1"/>
  <c r="B65" i="5"/>
  <c r="C35" i="10" s="1"/>
  <c r="B64" i="5"/>
  <c r="C34" i="10" s="1"/>
  <c r="B63" i="5"/>
  <c r="C33" i="10" s="1"/>
  <c r="B62" i="5"/>
  <c r="C32" i="10" s="1"/>
  <c r="B56" i="5"/>
  <c r="C31" i="10" s="1"/>
  <c r="B55" i="5"/>
  <c r="C30" i="10" s="1"/>
  <c r="B54" i="5"/>
  <c r="C29" i="10" s="1"/>
  <c r="B53" i="5"/>
  <c r="C28" i="10" s="1"/>
  <c r="B52" i="5"/>
  <c r="C27" i="10" s="1"/>
  <c r="B51" i="5"/>
  <c r="C26" i="10" s="1"/>
  <c r="B50" i="5"/>
  <c r="C25" i="10" s="1"/>
  <c r="B49" i="5"/>
  <c r="C24" i="10" s="1"/>
  <c r="B48" i="5"/>
  <c r="C23" i="10" s="1"/>
  <c r="B42" i="5"/>
  <c r="C17" i="10" s="1"/>
  <c r="B28" i="5"/>
  <c r="C8" i="10" s="1"/>
  <c r="B29" i="5"/>
  <c r="C9" i="10" s="1"/>
  <c r="B30" i="5"/>
  <c r="C10" i="10" s="1"/>
  <c r="B31" i="5"/>
  <c r="C11" i="10" s="1"/>
  <c r="B32" i="5"/>
  <c r="C12" i="10" s="1"/>
  <c r="B33" i="5"/>
  <c r="C13" i="10" s="1"/>
  <c r="B34" i="5"/>
  <c r="C14" i="10" s="1"/>
  <c r="B35" i="5"/>
  <c r="C15" i="10" s="1"/>
  <c r="B36" i="5"/>
  <c r="C16" i="10" s="1"/>
  <c r="B22" i="5" l="1"/>
  <c r="C2" i="10" s="1"/>
  <c r="N6" i="5" l="1"/>
</calcChain>
</file>

<file path=xl/sharedStrings.xml><?xml version="1.0" encoding="utf-8"?>
<sst xmlns="http://schemas.openxmlformats.org/spreadsheetml/2006/main" count="737" uniqueCount="245">
  <si>
    <t>氏</t>
    <rPh sb="0" eb="1">
      <t>シ</t>
    </rPh>
    <phoneticPr fontId="1"/>
  </si>
  <si>
    <t>名</t>
    <rPh sb="0" eb="1">
      <t>メイ</t>
    </rPh>
    <phoneticPr fontId="1"/>
  </si>
  <si>
    <t>所属</t>
    <rPh sb="0" eb="2">
      <t>ショゾク</t>
    </rPh>
    <phoneticPr fontId="1"/>
  </si>
  <si>
    <t>カテゴリー</t>
    <phoneticPr fontId="1"/>
  </si>
  <si>
    <t>階級</t>
    <rPh sb="0" eb="2">
      <t>カイキュウ</t>
    </rPh>
    <phoneticPr fontId="1"/>
  </si>
  <si>
    <t>氏名（漢字）</t>
    <rPh sb="0" eb="2">
      <t>シメイ</t>
    </rPh>
    <rPh sb="3" eb="5">
      <t>カンジ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</si>
  <si>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</si>
  <si>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</si>
  <si>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都道府県</t>
    <rPh sb="0" eb="4">
      <t>トドウフケン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</si>
  <si>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</si>
  <si>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</si>
  <si>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</si>
  <si>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高等学校</t>
    <rPh sb="0" eb="2">
      <t>コウトウ</t>
    </rPh>
    <rPh sb="2" eb="4">
      <t>ガッコウ</t>
    </rPh>
    <phoneticPr fontId="1"/>
  </si>
  <si>
    <t>中学校</t>
    <rPh sb="0" eb="3">
      <t>チュウガッコウ</t>
    </rPh>
    <phoneticPr fontId="1"/>
  </si>
  <si>
    <t>1月</t>
    <rPh sb="1" eb="2">
      <t>ガツ</t>
    </rPh>
    <phoneticPr fontId="1"/>
  </si>
  <si>
    <t>1日</t>
    <rPh sb="1" eb="2">
      <t>ヒ</t>
    </rPh>
    <phoneticPr fontId="1"/>
  </si>
  <si>
    <t>2月</t>
  </si>
  <si>
    <t>2日</t>
    <rPh sb="1" eb="2">
      <t>ヒ</t>
    </rPh>
    <phoneticPr fontId="1"/>
  </si>
  <si>
    <t>3月</t>
  </si>
  <si>
    <t>3日</t>
    <rPh sb="1" eb="2">
      <t>ヒ</t>
    </rPh>
    <phoneticPr fontId="1"/>
  </si>
  <si>
    <t>4月</t>
  </si>
  <si>
    <t>4日</t>
    <rPh sb="1" eb="2">
      <t>ヒ</t>
    </rPh>
    <phoneticPr fontId="1"/>
  </si>
  <si>
    <t>5月</t>
  </si>
  <si>
    <t>5日</t>
    <rPh sb="1" eb="2">
      <t>ヒ</t>
    </rPh>
    <phoneticPr fontId="1"/>
  </si>
  <si>
    <t>6月</t>
  </si>
  <si>
    <t>6日</t>
    <rPh sb="1" eb="2">
      <t>ヒ</t>
    </rPh>
    <phoneticPr fontId="1"/>
  </si>
  <si>
    <t>7月</t>
  </si>
  <si>
    <t>7日</t>
    <rPh sb="1" eb="2">
      <t>ヒ</t>
    </rPh>
    <phoneticPr fontId="1"/>
  </si>
  <si>
    <t>8月</t>
  </si>
  <si>
    <t>8日</t>
    <rPh sb="1" eb="2">
      <t>ヒ</t>
    </rPh>
    <phoneticPr fontId="1"/>
  </si>
  <si>
    <t>9月</t>
  </si>
  <si>
    <t>9日</t>
    <rPh sb="1" eb="2">
      <t>ヒ</t>
    </rPh>
    <phoneticPr fontId="1"/>
  </si>
  <si>
    <t>10月</t>
  </si>
  <si>
    <t>10日</t>
    <rPh sb="2" eb="3">
      <t>ヒ</t>
    </rPh>
    <phoneticPr fontId="1"/>
  </si>
  <si>
    <t>11月</t>
  </si>
  <si>
    <t>11日</t>
    <rPh sb="2" eb="3">
      <t>ヒ</t>
    </rPh>
    <phoneticPr fontId="1"/>
  </si>
  <si>
    <t>12月</t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</si>
  <si>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</si>
  <si>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</si>
  <si>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</si>
  <si>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</si>
  <si>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</si>
  <si>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</si>
  <si>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18日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</si>
  <si>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</si>
  <si>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</si>
  <si>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</si>
  <si>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22日</t>
    <rPh sb="2" eb="3">
      <t>ヒ</t>
    </rPh>
    <phoneticPr fontId="1"/>
  </si>
  <si>
    <t>23日</t>
    <rPh sb="2" eb="3">
      <t>ヒ</t>
    </rPh>
    <phoneticPr fontId="1"/>
  </si>
  <si>
    <t>24日</t>
    <rPh sb="2" eb="3">
      <t>ヒ</t>
    </rPh>
    <phoneticPr fontId="1"/>
  </si>
  <si>
    <t>25日</t>
    <rPh sb="2" eb="3">
      <t>ヒ</t>
    </rPh>
    <phoneticPr fontId="1"/>
  </si>
  <si>
    <t>26日</t>
    <rPh sb="2" eb="3">
      <t>ヒ</t>
    </rPh>
    <phoneticPr fontId="1"/>
  </si>
  <si>
    <t>27日</t>
    <rPh sb="2" eb="3">
      <t>ヒ</t>
    </rPh>
    <phoneticPr fontId="1"/>
  </si>
  <si>
    <t>28日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</si>
  <si>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</si>
  <si>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</si>
  <si>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31日</t>
    <rPh sb="2" eb="3">
      <t>ヒ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</si>
  <si>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</si>
  <si>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</si>
  <si>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</si>
  <si>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</si>
  <si>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</si>
  <si>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</si>
  <si>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</si>
  <si>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</si>
  <si>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</si>
  <si>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</si>
  <si>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</si>
  <si>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</si>
  <si>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</si>
  <si>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</si>
  <si>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</si>
  <si>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</si>
  <si>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</si>
  <si>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</si>
  <si>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</si>
  <si>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</si>
  <si>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</si>
  <si>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</si>
  <si>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</si>
  <si>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</si>
  <si>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</si>
  <si>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</si>
  <si>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</si>
  <si>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</si>
  <si>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</si>
  <si>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</si>
  <si>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</si>
  <si>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</si>
  <si>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</si>
  <si>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</si>
  <si>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</si>
  <si>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</si>
  <si>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</si>
  <si>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</si>
  <si>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</si>
  <si>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</si>
  <si>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</si>
  <si>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</si>
  <si>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</si>
  <si>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</si>
  <si>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</si>
  <si>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</si>
  <si>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 xml:space="preserve">沖縄県 </t>
  </si>
  <si>
    <t>スタイル</t>
    <phoneticPr fontId="1"/>
  </si>
  <si>
    <t>F</t>
    <phoneticPr fontId="1"/>
  </si>
  <si>
    <t>G</t>
    <phoneticPr fontId="1"/>
  </si>
  <si>
    <t>74kg級</t>
  </si>
  <si>
    <t>No.</t>
    <phoneticPr fontId="1"/>
  </si>
  <si>
    <t>例）</t>
    <rPh sb="0" eb="1">
      <t>レイ</t>
    </rPh>
    <phoneticPr fontId="1"/>
  </si>
  <si>
    <t>入力</t>
    <rPh sb="0" eb="2">
      <t>ニュウリョク</t>
    </rPh>
    <phoneticPr fontId="1"/>
  </si>
  <si>
    <t>横浜</t>
    <rPh sb="0" eb="2">
      <t>ヨコハマ</t>
    </rPh>
    <phoneticPr fontId="1"/>
  </si>
  <si>
    <t>（リスト選択）</t>
    <rPh sb="4" eb="6">
      <t>センタク</t>
    </rPh>
    <phoneticPr fontId="1"/>
  </si>
  <si>
    <t>（自動表示）</t>
    <rPh sb="1" eb="3">
      <t>ジドウ</t>
    </rPh>
    <rPh sb="3" eb="5">
      <t>ヒョウジ</t>
    </rPh>
    <phoneticPr fontId="1"/>
  </si>
  <si>
    <t>F</t>
  </si>
  <si>
    <t>G</t>
  </si>
  <si>
    <t>55kg級</t>
    <phoneticPr fontId="1"/>
  </si>
  <si>
    <t>65kg級</t>
    <phoneticPr fontId="1"/>
  </si>
  <si>
    <t>48kg級</t>
    <phoneticPr fontId="1"/>
  </si>
  <si>
    <t>51kg級</t>
    <phoneticPr fontId="1"/>
  </si>
  <si>
    <t>60kg級</t>
    <phoneticPr fontId="1"/>
  </si>
  <si>
    <t>71kg級</t>
    <phoneticPr fontId="1"/>
  </si>
  <si>
    <t>80kg級</t>
    <phoneticPr fontId="1"/>
  </si>
  <si>
    <t>92kg級</t>
    <phoneticPr fontId="1"/>
  </si>
  <si>
    <t>110kg級</t>
    <phoneticPr fontId="1"/>
  </si>
  <si>
    <t>ふりがな（全角ひらがな）</t>
    <rPh sb="5" eb="7">
      <t>ゼンカク</t>
    </rPh>
    <phoneticPr fontId="1"/>
  </si>
  <si>
    <t>し</t>
    <phoneticPr fontId="1"/>
  </si>
  <si>
    <t>めい</t>
    <phoneticPr fontId="1"/>
  </si>
  <si>
    <t>よこはま</t>
    <phoneticPr fontId="1"/>
  </si>
  <si>
    <t>72kg級</t>
  </si>
  <si>
    <t>2004年（平成16年）</t>
    <rPh sb="4" eb="5">
      <t>ネン</t>
    </rPh>
    <rPh sb="6" eb="8">
      <t>ヘイセイ</t>
    </rPh>
    <rPh sb="10" eb="11">
      <t>ネン</t>
    </rPh>
    <phoneticPr fontId="1"/>
  </si>
  <si>
    <t>2005年（平成17年）</t>
    <rPh sb="4" eb="5">
      <t>ネン</t>
    </rPh>
    <rPh sb="6" eb="8">
      <t>ヘイセイ</t>
    </rPh>
    <rPh sb="10" eb="11">
      <t>ネン</t>
    </rPh>
    <phoneticPr fontId="1"/>
  </si>
  <si>
    <t>41～45kg級</t>
    <phoneticPr fontId="1"/>
  </si>
  <si>
    <t>60kg級</t>
  </si>
  <si>
    <t>65kg級</t>
  </si>
  <si>
    <t>92kg級</t>
  </si>
  <si>
    <t>2006年（平成18年）</t>
    <rPh sb="4" eb="5">
      <t>ネン</t>
    </rPh>
    <rPh sb="6" eb="8">
      <t>ヘイセイ</t>
    </rPh>
    <rPh sb="10" eb="11">
      <t>ネン</t>
    </rPh>
    <phoneticPr fontId="1"/>
  </si>
  <si>
    <t>クラブ</t>
    <phoneticPr fontId="1"/>
  </si>
  <si>
    <t>大学</t>
    <rPh sb="0" eb="2">
      <t>ダイガク</t>
    </rPh>
    <phoneticPr fontId="1"/>
  </si>
  <si>
    <t>新中学3年</t>
    <rPh sb="0" eb="1">
      <t>シン</t>
    </rPh>
    <rPh sb="1" eb="2">
      <t>チュウ</t>
    </rPh>
    <rPh sb="2" eb="3">
      <t>ガク</t>
    </rPh>
    <rPh sb="4" eb="5">
      <t>ネン</t>
    </rPh>
    <phoneticPr fontId="1"/>
  </si>
  <si>
    <t>新高校1年</t>
    <rPh sb="0" eb="1">
      <t>シン</t>
    </rPh>
    <rPh sb="1" eb="2">
      <t>コウ</t>
    </rPh>
    <rPh sb="2" eb="3">
      <t>コウ</t>
    </rPh>
    <rPh sb="4" eb="5">
      <t>ネン</t>
    </rPh>
    <phoneticPr fontId="1"/>
  </si>
  <si>
    <t>新高校2年</t>
    <rPh sb="0" eb="1">
      <t>シン</t>
    </rPh>
    <rPh sb="1" eb="2">
      <t>コウ</t>
    </rPh>
    <rPh sb="2" eb="3">
      <t>コウ</t>
    </rPh>
    <rPh sb="4" eb="5">
      <t>ネン</t>
    </rPh>
    <phoneticPr fontId="1"/>
  </si>
  <si>
    <t>新高校3年</t>
    <rPh sb="0" eb="1">
      <t>シン</t>
    </rPh>
    <rPh sb="1" eb="2">
      <t>コウ</t>
    </rPh>
    <rPh sb="2" eb="3">
      <t>コウ</t>
    </rPh>
    <rPh sb="4" eb="5">
      <t>ネン</t>
    </rPh>
    <phoneticPr fontId="1"/>
  </si>
  <si>
    <t>新大学1年</t>
    <rPh sb="0" eb="1">
      <t>シン</t>
    </rPh>
    <rPh sb="1" eb="2">
      <t>ダイ</t>
    </rPh>
    <rPh sb="2" eb="3">
      <t>ガク</t>
    </rPh>
    <rPh sb="4" eb="5">
      <t>ネン</t>
    </rPh>
    <phoneticPr fontId="1"/>
  </si>
  <si>
    <t>新大学2年</t>
    <rPh sb="0" eb="1">
      <t>シン</t>
    </rPh>
    <rPh sb="1" eb="2">
      <t>ダイ</t>
    </rPh>
    <rPh sb="2" eb="3">
      <t>ガク</t>
    </rPh>
    <rPh sb="4" eb="5">
      <t>ネン</t>
    </rPh>
    <phoneticPr fontId="1"/>
  </si>
  <si>
    <t>新大学3年</t>
    <rPh sb="0" eb="1">
      <t>シン</t>
    </rPh>
    <rPh sb="1" eb="2">
      <t>ダイ</t>
    </rPh>
    <rPh sb="2" eb="3">
      <t>ガク</t>
    </rPh>
    <rPh sb="4" eb="5">
      <t>ネン</t>
    </rPh>
    <phoneticPr fontId="1"/>
  </si>
  <si>
    <t>50～57kg級</t>
  </si>
  <si>
    <t>61kg級</t>
  </si>
  <si>
    <t>70kg級</t>
  </si>
  <si>
    <t>79kg級</t>
  </si>
  <si>
    <t>86kg級</t>
  </si>
  <si>
    <t>97kg級</t>
  </si>
  <si>
    <t>125kg級</t>
  </si>
  <si>
    <t>50～55kg級</t>
  </si>
  <si>
    <t>63kg級</t>
  </si>
  <si>
    <t>67kg級</t>
  </si>
  <si>
    <t>77kg級</t>
  </si>
  <si>
    <t>82kg級</t>
  </si>
  <si>
    <t>87kg級</t>
  </si>
  <si>
    <t>130kg級</t>
  </si>
  <si>
    <t>F</t>
    <phoneticPr fontId="1"/>
  </si>
  <si>
    <t>監督/コーチ</t>
    <rPh sb="0" eb="2">
      <t>カントク</t>
    </rPh>
    <phoneticPr fontId="1"/>
  </si>
  <si>
    <t>F/G</t>
    <phoneticPr fontId="1"/>
  </si>
  <si>
    <t>G</t>
    <phoneticPr fontId="1"/>
  </si>
  <si>
    <t>60kg級</t>
    <phoneticPr fontId="1"/>
  </si>
  <si>
    <t>必要</t>
  </si>
  <si>
    <t>枚</t>
    <rPh sb="0" eb="1">
      <t>マイ</t>
    </rPh>
    <phoneticPr fontId="1"/>
  </si>
  <si>
    <t>選手</t>
    <rPh sb="0" eb="2">
      <t>センシュ</t>
    </rPh>
    <phoneticPr fontId="1"/>
  </si>
  <si>
    <t>円</t>
    <rPh sb="0" eb="1">
      <t>エン</t>
    </rPh>
    <phoneticPr fontId="1"/>
  </si>
  <si>
    <t>大会参加料　：</t>
    <rPh sb="0" eb="2">
      <t>タイカイ</t>
    </rPh>
    <rPh sb="2" eb="5">
      <t>サンカリョウ</t>
    </rPh>
    <phoneticPr fontId="1"/>
  </si>
  <si>
    <t>IDカード発行枚数　：</t>
    <rPh sb="5" eb="7">
      <t>ハッコウ</t>
    </rPh>
    <rPh sb="7" eb="9">
      <t>マイスウ</t>
    </rPh>
    <phoneticPr fontId="1"/>
  </si>
  <si>
    <t>振込先　：</t>
    <rPh sb="0" eb="3">
      <t>フリコミサキ</t>
    </rPh>
    <phoneticPr fontId="1"/>
  </si>
  <si>
    <t>計</t>
    <rPh sb="0" eb="1">
      <t>ケイ</t>
    </rPh>
    <phoneticPr fontId="1"/>
  </si>
  <si>
    <t>カテゴリー</t>
    <phoneticPr fontId="2"/>
  </si>
  <si>
    <t>引率者</t>
    <rPh sb="0" eb="2">
      <t>インソツ</t>
    </rPh>
    <rPh sb="2" eb="3">
      <t>モノ</t>
    </rPh>
    <phoneticPr fontId="1"/>
  </si>
  <si>
    <t>このファイルを添付しメール送信してください。</t>
    <rPh sb="7" eb="9">
      <t>テンプ</t>
    </rPh>
    <rPh sb="13" eb="15">
      <t>ソウシン</t>
    </rPh>
    <phoneticPr fontId="1"/>
  </si>
  <si>
    <t>段位番号</t>
    <rPh sb="0" eb="2">
      <t>ダンイ</t>
    </rPh>
    <rPh sb="2" eb="4">
      <t>バンゴウ</t>
    </rPh>
    <phoneticPr fontId="1"/>
  </si>
  <si>
    <t>12345</t>
    <phoneticPr fontId="1"/>
  </si>
  <si>
    <t>2007年（平成19年）</t>
    <rPh sb="4" eb="5">
      <t>ネン</t>
    </rPh>
    <rPh sb="6" eb="8">
      <t>ヘイセイ</t>
    </rPh>
    <rPh sb="10" eb="11">
      <t>ネン</t>
    </rPh>
    <phoneticPr fontId="1"/>
  </si>
  <si>
    <t>所属またはクラブ名</t>
    <rPh sb="0" eb="2">
      <t>ショゾク</t>
    </rPh>
    <rPh sb="8" eb="9">
      <t>メイ</t>
    </rPh>
    <phoneticPr fontId="1"/>
  </si>
  <si>
    <t>U17/U20</t>
    <phoneticPr fontId="2"/>
  </si>
  <si>
    <t>【U-20】</t>
    <phoneticPr fontId="1"/>
  </si>
  <si>
    <t>ミナトミライ</t>
    <phoneticPr fontId="1"/>
  </si>
  <si>
    <t>12345</t>
  </si>
  <si>
    <t>階級（U17）</t>
    <rPh sb="0" eb="2">
      <t>カイキュウ</t>
    </rPh>
    <phoneticPr fontId="1"/>
  </si>
  <si>
    <t>階級（U20F）</t>
    <rPh sb="0" eb="2">
      <t>カイキュウ</t>
    </rPh>
    <phoneticPr fontId="1"/>
  </si>
  <si>
    <t>階級（U20G）</t>
    <rPh sb="0" eb="2">
      <t>カイキュウ</t>
    </rPh>
    <phoneticPr fontId="1"/>
  </si>
  <si>
    <t>（選択）</t>
    <rPh sb="1" eb="3">
      <t>センタク</t>
    </rPh>
    <phoneticPr fontId="2"/>
  </si>
  <si>
    <t>医事証明書
保護者承諾書</t>
    <rPh sb="0" eb="2">
      <t>イジ</t>
    </rPh>
    <rPh sb="2" eb="5">
      <t>ショウメイショ</t>
    </rPh>
    <phoneticPr fontId="1"/>
  </si>
  <si>
    <t>※ 以下の登録した監督・コーチ・選手のみIDカードを発行いたします。カテゴリーは、所属の選手が出場するカテゴリーを選択してください（U17のみの場合は、U20には入館できません)</t>
    <rPh sb="2" eb="4">
      <t>イカ</t>
    </rPh>
    <rPh sb="5" eb="7">
      <t>トウロク</t>
    </rPh>
    <rPh sb="9" eb="11">
      <t>カントク</t>
    </rPh>
    <rPh sb="16" eb="18">
      <t>センシュ</t>
    </rPh>
    <rPh sb="26" eb="28">
      <t>ハッコウ</t>
    </rPh>
    <rPh sb="41" eb="43">
      <t>ショゾク</t>
    </rPh>
    <rPh sb="44" eb="46">
      <t>センシュ</t>
    </rPh>
    <rPh sb="47" eb="49">
      <t>シュツジョウ</t>
    </rPh>
    <rPh sb="57" eb="59">
      <t>センタク</t>
    </rPh>
    <rPh sb="72" eb="74">
      <t>バアイ</t>
    </rPh>
    <rPh sb="81" eb="83">
      <t>ニュウカン</t>
    </rPh>
    <phoneticPr fontId="1"/>
  </si>
  <si>
    <t>参加資格</t>
    <rPh sb="0" eb="2">
      <t>サンカ</t>
    </rPh>
    <rPh sb="2" eb="4">
      <t>シカク</t>
    </rPh>
    <phoneticPr fontId="1"/>
  </si>
  <si>
    <t>参加資格</t>
    <rPh sb="0" eb="2">
      <t>サンカ</t>
    </rPh>
    <rPh sb="2" eb="4">
      <t>シカク</t>
    </rPh>
    <phoneticPr fontId="2"/>
  </si>
  <si>
    <t>ブロック予選1位</t>
    <rPh sb="4" eb="6">
      <t>ヨセン</t>
    </rPh>
    <rPh sb="7" eb="8">
      <t>イ</t>
    </rPh>
    <phoneticPr fontId="2"/>
  </si>
  <si>
    <t>ブロック予選2位</t>
    <rPh sb="4" eb="6">
      <t>ヨセン</t>
    </rPh>
    <rPh sb="7" eb="8">
      <t>イ</t>
    </rPh>
    <phoneticPr fontId="2"/>
  </si>
  <si>
    <t>ブロック予選3位</t>
    <rPh sb="4" eb="6">
      <t>ヨセン</t>
    </rPh>
    <rPh sb="7" eb="8">
      <t>イ</t>
    </rPh>
    <phoneticPr fontId="2"/>
  </si>
  <si>
    <t>ブロック予選4位</t>
    <rPh sb="4" eb="6">
      <t>ヨセン</t>
    </rPh>
    <rPh sb="7" eb="8">
      <t>イ</t>
    </rPh>
    <phoneticPr fontId="2"/>
  </si>
  <si>
    <t>ブロック予選5位</t>
    <rPh sb="4" eb="6">
      <t>ヨセン</t>
    </rPh>
    <rPh sb="7" eb="8">
      <t>イ</t>
    </rPh>
    <phoneticPr fontId="2"/>
  </si>
  <si>
    <t>ブロック予選6位</t>
    <rPh sb="4" eb="6">
      <t>ヨセン</t>
    </rPh>
    <rPh sb="7" eb="8">
      <t>イ</t>
    </rPh>
    <phoneticPr fontId="2"/>
  </si>
  <si>
    <t>全中大会1位</t>
    <rPh sb="0" eb="4">
      <t>ゼンチュウタイカイ</t>
    </rPh>
    <rPh sb="5" eb="6">
      <t>イ</t>
    </rPh>
    <phoneticPr fontId="2"/>
  </si>
  <si>
    <t>全中大会2位</t>
    <rPh sb="0" eb="4">
      <t>ゼンチュウタイカイ</t>
    </rPh>
    <rPh sb="5" eb="6">
      <t>イ</t>
    </rPh>
    <phoneticPr fontId="2"/>
  </si>
  <si>
    <t>全中大会3位</t>
    <rPh sb="0" eb="4">
      <t>ゼンチュウタイカイ</t>
    </rPh>
    <rPh sb="5" eb="6">
      <t>イ</t>
    </rPh>
    <phoneticPr fontId="2"/>
  </si>
  <si>
    <t>全中大会ベスト８</t>
    <rPh sb="0" eb="4">
      <t>ゼンチュウタイカイ</t>
    </rPh>
    <phoneticPr fontId="2"/>
  </si>
  <si>
    <t>都知事杯1位</t>
    <rPh sb="0" eb="3">
      <t>トチジ</t>
    </rPh>
    <rPh sb="3" eb="4">
      <t>ハイ</t>
    </rPh>
    <rPh sb="5" eb="6">
      <t>イ</t>
    </rPh>
    <phoneticPr fontId="2"/>
  </si>
  <si>
    <t>都知事杯2位</t>
    <rPh sb="0" eb="3">
      <t>トチジ</t>
    </rPh>
    <rPh sb="3" eb="4">
      <t>ハイ</t>
    </rPh>
    <rPh sb="5" eb="6">
      <t>イ</t>
    </rPh>
    <phoneticPr fontId="2"/>
  </si>
  <si>
    <t>都知事杯3位</t>
    <rPh sb="0" eb="3">
      <t>トチジ</t>
    </rPh>
    <rPh sb="3" eb="4">
      <t>ハイ</t>
    </rPh>
    <rPh sb="5" eb="6">
      <t>イ</t>
    </rPh>
    <phoneticPr fontId="2"/>
  </si>
  <si>
    <t>都知事杯4位</t>
    <rPh sb="0" eb="3">
      <t>トチジ</t>
    </rPh>
    <rPh sb="3" eb="4">
      <t>ハイ</t>
    </rPh>
    <rPh sb="5" eb="6">
      <t>イ</t>
    </rPh>
    <phoneticPr fontId="2"/>
  </si>
  <si>
    <t>都知事杯ベスト8</t>
    <rPh sb="0" eb="3">
      <t>トチジ</t>
    </rPh>
    <rPh sb="3" eb="4">
      <t>ハイ</t>
    </rPh>
    <phoneticPr fontId="2"/>
  </si>
  <si>
    <t>1チームのエントリー数</t>
  </si>
  <si>
    <t>選手10名以下</t>
  </si>
  <si>
    <t>選手11～20名</t>
  </si>
  <si>
    <t>選手21名以上</t>
  </si>
  <si>
    <t>監督・コーチ数</t>
  </si>
  <si>
    <t>2名まで</t>
  </si>
  <si>
    <t>3名まで</t>
  </si>
  <si>
    <t>4名まで</t>
  </si>
  <si>
    <t>申込責任者</t>
    <rPh sb="0" eb="2">
      <t>モウシコミ</t>
    </rPh>
    <rPh sb="2" eb="5">
      <t>セキニンシャ</t>
    </rPh>
    <phoneticPr fontId="1"/>
  </si>
  <si>
    <t>入館制限　：</t>
    <rPh sb="0" eb="2">
      <t>ニュウカン</t>
    </rPh>
    <rPh sb="2" eb="4">
      <t>セイゲン</t>
    </rPh>
    <phoneticPr fontId="1"/>
  </si>
  <si>
    <r>
      <t>申込期限 ：</t>
    </r>
    <r>
      <rPr>
        <sz val="12"/>
        <color rgb="FFFF0000"/>
        <rFont val="游明朝"/>
        <family val="1"/>
        <charset val="128"/>
      </rPr>
      <t>令和5年3月8日（水） 厳守</t>
    </r>
    <rPh sb="0" eb="2">
      <t>モウシコミ</t>
    </rPh>
    <rPh sb="2" eb="4">
      <t>キゲン</t>
    </rPh>
    <phoneticPr fontId="1"/>
  </si>
  <si>
    <t>都道府県No.</t>
    <rPh sb="0" eb="4">
      <t>トドウフケン</t>
    </rPh>
    <phoneticPr fontId="1"/>
  </si>
  <si>
    <t>参加料は、必ず都道府県を明記の上、振り込んでください。</t>
    <rPh sb="0" eb="3">
      <t>サンカリョウ</t>
    </rPh>
    <rPh sb="5" eb="6">
      <t>カナラ</t>
    </rPh>
    <rPh sb="7" eb="11">
      <t>トドウフケン</t>
    </rPh>
    <rPh sb="12" eb="14">
      <t>メイキ</t>
    </rPh>
    <rPh sb="15" eb="16">
      <t>ウエ</t>
    </rPh>
    <rPh sb="17" eb="18">
      <t>フ</t>
    </rPh>
    <rPh sb="19" eb="20">
      <t>コ</t>
    </rPh>
    <phoneticPr fontId="1"/>
  </si>
  <si>
    <t>2008年（平成20年）</t>
    <rPh sb="4" eb="5">
      <t>ネン</t>
    </rPh>
    <rPh sb="6" eb="8">
      <t>ヘイセイ</t>
    </rPh>
    <rPh sb="10" eb="11">
      <t>ネン</t>
    </rPh>
    <phoneticPr fontId="1"/>
  </si>
  <si>
    <t>ブロック予選3位</t>
    <phoneticPr fontId="1"/>
  </si>
  <si>
    <t>フリースタイル</t>
    <phoneticPr fontId="1"/>
  </si>
  <si>
    <t>グレコローマンスタイル</t>
    <phoneticPr fontId="1"/>
  </si>
  <si>
    <t>77kg級</t>
    <phoneticPr fontId="1"/>
  </si>
  <si>
    <t>2003年（平成15年）</t>
    <rPh sb="4" eb="5">
      <t>ネン</t>
    </rPh>
    <rPh sb="6" eb="8">
      <t>ヘイセイ</t>
    </rPh>
    <rPh sb="10" eb="11">
      <t>ネン</t>
    </rPh>
    <phoneticPr fontId="1"/>
  </si>
  <si>
    <t>太郎</t>
    <rPh sb="0" eb="2">
      <t>タロウ</t>
    </rPh>
    <phoneticPr fontId="1"/>
  </si>
  <si>
    <t>たろう</t>
    <phoneticPr fontId="1"/>
  </si>
  <si>
    <t>ブロック予選1位</t>
    <phoneticPr fontId="2"/>
  </si>
  <si>
    <t>【U17】</t>
    <phoneticPr fontId="1"/>
  </si>
  <si>
    <t>U17</t>
  </si>
  <si>
    <t>U17</t>
    <phoneticPr fontId="1"/>
  </si>
  <si>
    <t>【U20】</t>
    <phoneticPr fontId="1"/>
  </si>
  <si>
    <t>U20</t>
  </si>
  <si>
    <t>U20</t>
    <phoneticPr fontId="1"/>
  </si>
  <si>
    <t>申込責任者</t>
    <rPh sb="0" eb="2">
      <t>モウシコミ</t>
    </rPh>
    <rPh sb="2" eb="5">
      <t>セキニンシャ</t>
    </rPh>
    <phoneticPr fontId="2"/>
  </si>
  <si>
    <t>U17</t>
    <phoneticPr fontId="2"/>
  </si>
  <si>
    <t>U20</t>
    <phoneticPr fontId="2"/>
  </si>
  <si>
    <t>空欄のセルのみ、
入力または選択してください。</t>
    <rPh sb="0" eb="2">
      <t>クウラン</t>
    </rPh>
    <rPh sb="9" eb="11">
      <t>ニュウリョク</t>
    </rPh>
    <rPh sb="14" eb="16">
      <t>センタク</t>
    </rPh>
    <phoneticPr fontId="1"/>
  </si>
  <si>
    <t>※ 選手、監督、コーチは、大会当日までに、必ず2023年度の日本協会登録をすること。未登録の場合は、入館、出場することができません。</t>
    <rPh sb="2" eb="4">
      <t>センシュ</t>
    </rPh>
    <rPh sb="5" eb="7">
      <t>カントク</t>
    </rPh>
    <rPh sb="13" eb="17">
      <t>タイカイトウジツ</t>
    </rPh>
    <rPh sb="21" eb="22">
      <t>カナラ</t>
    </rPh>
    <rPh sb="27" eb="29">
      <t>ネンド</t>
    </rPh>
    <rPh sb="30" eb="36">
      <t>ニホンキョウカイトウロク</t>
    </rPh>
    <rPh sb="42" eb="45">
      <t>ミトウロク</t>
    </rPh>
    <rPh sb="46" eb="48">
      <t>バアイ</t>
    </rPh>
    <rPh sb="50" eb="52">
      <t>ニュウカン</t>
    </rPh>
    <rPh sb="53" eb="55">
      <t>シュツジョウ</t>
    </rPh>
    <phoneticPr fontId="1"/>
  </si>
  <si>
    <t>緊急連絡先（半角数字、- ハイフンなし）</t>
    <rPh sb="0" eb="2">
      <t>キンキュウ</t>
    </rPh>
    <rPh sb="2" eb="5">
      <t>レンラクサキ</t>
    </rPh>
    <rPh sb="6" eb="8">
      <t>ハンカク</t>
    </rPh>
    <rPh sb="8" eb="10">
      <t>スウジ</t>
    </rPh>
    <phoneticPr fontId="1"/>
  </si>
  <si>
    <t>強化委員会推薦</t>
    <rPh sb="0" eb="7">
      <t>キョウカイインカイスイセン</t>
    </rPh>
    <phoneticPr fontId="1"/>
  </si>
  <si>
    <r>
      <t xml:space="preserve">横浜銀行 久里浜支店
</t>
    </r>
    <r>
      <rPr>
        <sz val="10"/>
        <rFont val="游明朝"/>
        <family val="1"/>
        <charset val="128"/>
      </rPr>
      <t>（ヨコハマギンコウ クリハマシテン）</t>
    </r>
    <rPh sb="5" eb="8">
      <t>クリハマ</t>
    </rPh>
    <phoneticPr fontId="1"/>
  </si>
  <si>
    <t>普通 6154902</t>
    <phoneticPr fontId="1"/>
  </si>
  <si>
    <t>神奈川県レスリング協会　大会事務局　代表　長谷川　卓
（ｶﾅｶﾞﾜｹﾝﾚｽﾘﾝｸﾞｷｮｳｶｲ　ﾀｲｶｲｼﾞﾑｷｮｸ　ﾀﾞｲﾋｮｳ　ﾊｾｶﾞﾜ　ｽｸﾞﾙ）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</si>
</sst>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游明朝"/>
      <family val="1"/>
      <charset val="128"/>
    </font>
    <font>
      <sz val="14"/>
      <name val="游明朝"/>
      <family val="1"/>
      <charset val="128"/>
    </font>
    <font>
      <sz val="12"/>
      <name val="游明朝"/>
      <family val="1"/>
      <charset val="128"/>
    </font>
    <font>
      <sz val="18"/>
      <name val="游明朝"/>
      <family val="1"/>
      <charset val="128"/>
    </font>
    <font>
      <sz val="12"/>
      <color rgb="FFFF0000"/>
      <name val="游明朝"/>
      <family val="1"/>
      <charset val="128"/>
    </font>
    <font>
      <sz val="11"/>
      <name val="游明朝"/>
      <family val="1"/>
      <charset val="128"/>
    </font>
    <font>
      <sz val="9"/>
      <name val="游明朝"/>
      <family val="1"/>
      <charset val="128"/>
    </font>
    <font>
      <sz val="8"/>
      <name val="游明朝"/>
      <family val="1"/>
      <charset val="128"/>
    </font>
    <font>
      <b/>
      <sz val="12"/>
      <color rgb="FFFF0000"/>
      <name val="游明朝"/>
      <family val="1"/>
      <charset val="128"/>
    </font>
    <font>
      <b/>
      <sz val="10"/>
      <name val="游明朝"/>
      <family val="1"/>
      <charset val="128"/>
    </font>
    <font>
      <sz val="8"/>
      <color rgb="FFFF0000"/>
      <name val="游明朝"/>
      <family val="1"/>
      <charset val="128"/>
    </font>
    <font>
      <sz val="10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8"/>
      <color theme="1"/>
      <name val="游明朝"/>
      <family val="1"/>
      <charset val="128"/>
    </font>
    <font>
      <b/>
      <sz val="10"/>
      <color theme="1"/>
      <name val="游明朝"/>
      <family val="1"/>
      <charset val="128"/>
    </font>
    <font>
      <sz val="16"/>
      <name val="游明朝"/>
      <family val="1"/>
      <charset val="128"/>
    </font>
    <font>
      <sz val="14"/>
      <color rgb="FFFF0000"/>
      <name val="游明朝"/>
      <family val="1"/>
      <charset val="128"/>
    </font>
    <font>
      <sz val="10"/>
      <color rgb="FFFF0000"/>
      <name val="游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9" fillId="0" borderId="0" xfId="0" applyFont="1" applyFill="1" applyBorder="1" applyAlignment="1" applyProtection="1">
      <alignment vertical="center" wrapText="1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Border="1" applyAlignment="1" applyProtection="1">
      <alignment horizontal="center" vertical="center" shrinkToFit="1"/>
      <protection locked="0"/>
    </xf>
    <xf numFmtId="49" fontId="3" fillId="0" borderId="16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vertical="center" wrapTex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49" fontId="3" fillId="0" borderId="0" xfId="0" quotePrefix="1" applyNumberFormat="1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vertical="center" wrapText="1" shrinkToFit="1"/>
    </xf>
    <xf numFmtId="0" fontId="4" fillId="0" borderId="0" xfId="0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horizontal="left" vertical="center" shrinkToFit="1"/>
    </xf>
    <xf numFmtId="49" fontId="3" fillId="0" borderId="9" xfId="0" applyNumberFormat="1" applyFont="1" applyBorder="1" applyAlignment="1" applyProtection="1">
      <alignment horizontal="center" vertical="center" shrinkToFit="1"/>
      <protection locked="0"/>
    </xf>
    <xf numFmtId="49" fontId="3" fillId="0" borderId="14" xfId="0" applyNumberFormat="1" applyFont="1" applyBorder="1" applyAlignment="1" applyProtection="1">
      <alignment horizontal="center" vertical="center" shrinkToFit="1"/>
      <protection locked="0"/>
    </xf>
    <xf numFmtId="49" fontId="3" fillId="0" borderId="15" xfId="0" applyNumberFormat="1" applyFont="1" applyBorder="1" applyAlignment="1" applyProtection="1">
      <alignment horizontal="center" vertical="center" shrinkToFit="1"/>
      <protection locked="0"/>
    </xf>
    <xf numFmtId="49" fontId="3" fillId="0" borderId="17" xfId="0" applyNumberFormat="1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14" fillId="0" borderId="0" xfId="0" applyFont="1">
      <alignment vertical="center"/>
    </xf>
    <xf numFmtId="49" fontId="14" fillId="0" borderId="0" xfId="0" applyNumberFormat="1" applyFont="1">
      <alignment vertical="center"/>
    </xf>
    <xf numFmtId="3" fontId="14" fillId="0" borderId="0" xfId="0" applyNumberFormat="1" applyFont="1">
      <alignment vertical="center"/>
    </xf>
    <xf numFmtId="0" fontId="14" fillId="0" borderId="0" xfId="0" applyFont="1" applyAlignment="1">
      <alignment horizontal="right" vertical="center"/>
    </xf>
    <xf numFmtId="49" fontId="14" fillId="0" borderId="0" xfId="0" applyNumberFormat="1" applyFont="1" applyAlignment="1">
      <alignment horizontal="right" vertical="center"/>
    </xf>
    <xf numFmtId="0" fontId="5" fillId="5" borderId="2" xfId="0" applyFont="1" applyFill="1" applyBorder="1" applyAlignment="1" applyProtection="1">
      <alignment horizontal="center" vertical="center" shrinkToFit="1"/>
    </xf>
    <xf numFmtId="0" fontId="5" fillId="5" borderId="3" xfId="0" applyFont="1" applyFill="1" applyBorder="1" applyAlignment="1" applyProtection="1">
      <alignment horizontal="center" vertical="center" shrinkToFit="1"/>
    </xf>
    <xf numFmtId="0" fontId="13" fillId="5" borderId="1" xfId="0" applyFont="1" applyFill="1" applyBorder="1" applyAlignment="1" applyProtection="1">
      <alignment horizontal="center" vertical="center" shrinkToFit="1"/>
    </xf>
    <xf numFmtId="0" fontId="3" fillId="5" borderId="2" xfId="0" applyFont="1" applyFill="1" applyBorder="1" applyAlignment="1" applyProtection="1">
      <alignment horizontal="center" vertical="center" shrinkToFit="1"/>
    </xf>
    <xf numFmtId="0" fontId="3" fillId="5" borderId="3" xfId="0" applyFont="1" applyFill="1" applyBorder="1" applyAlignment="1" applyProtection="1">
      <alignment horizontal="center" vertical="center" shrinkToFit="1"/>
    </xf>
    <xf numFmtId="0" fontId="10" fillId="5" borderId="2" xfId="0" applyFont="1" applyFill="1" applyBorder="1" applyAlignment="1" applyProtection="1">
      <alignment horizontal="center" vertical="center" shrinkToFit="1"/>
    </xf>
    <xf numFmtId="0" fontId="13" fillId="5" borderId="3" xfId="0" applyFont="1" applyFill="1" applyBorder="1" applyAlignment="1" applyProtection="1">
      <alignment horizontal="center" vertical="center" shrinkToFit="1"/>
    </xf>
    <xf numFmtId="0" fontId="13" fillId="5" borderId="2" xfId="0" applyFont="1" applyFill="1" applyBorder="1" applyAlignment="1" applyProtection="1">
      <alignment horizontal="center" vertical="center" shrinkToFit="1"/>
    </xf>
    <xf numFmtId="0" fontId="13" fillId="5" borderId="4" xfId="0" applyFont="1" applyFill="1" applyBorder="1" applyAlignment="1" applyProtection="1">
      <alignment horizontal="center" vertical="center" shrinkToFit="1"/>
    </xf>
    <xf numFmtId="0" fontId="10" fillId="5" borderId="1" xfId="0" applyFont="1" applyFill="1" applyBorder="1" applyAlignment="1" applyProtection="1">
      <alignment horizontal="center" vertical="center" shrinkToFit="1"/>
    </xf>
    <xf numFmtId="0" fontId="3" fillId="5" borderId="1" xfId="0" applyFont="1" applyFill="1" applyBorder="1" applyAlignment="1" applyProtection="1">
      <alignment horizontal="center" vertical="center" shrinkToFit="1"/>
    </xf>
    <xf numFmtId="0" fontId="10" fillId="5" borderId="3" xfId="0" applyFont="1" applyFill="1" applyBorder="1" applyAlignment="1" applyProtection="1">
      <alignment horizontal="center" vertical="center" shrinkToFit="1"/>
    </xf>
    <xf numFmtId="0" fontId="10" fillId="5" borderId="4" xfId="0" applyFont="1" applyFill="1" applyBorder="1" applyAlignment="1" applyProtection="1">
      <alignment horizontal="center" vertical="center" shrinkToFit="1"/>
    </xf>
    <xf numFmtId="0" fontId="10" fillId="5" borderId="5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center" shrinkToFit="1"/>
    </xf>
    <xf numFmtId="49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center"/>
    </xf>
    <xf numFmtId="49" fontId="5" fillId="0" borderId="0" xfId="0" applyNumberFormat="1" applyFont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 shrinkToFit="1"/>
    </xf>
    <xf numFmtId="0" fontId="5" fillId="0" borderId="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</xf>
    <xf numFmtId="0" fontId="14" fillId="0" borderId="0" xfId="0" applyFont="1" applyProtection="1">
      <alignment vertical="center"/>
    </xf>
    <xf numFmtId="0" fontId="15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horizontal="center" vertical="center" shrinkToFit="1"/>
    </xf>
    <xf numFmtId="0" fontId="17" fillId="0" borderId="0" xfId="0" applyFont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>
      <alignment vertical="center"/>
    </xf>
    <xf numFmtId="0" fontId="10" fillId="0" borderId="0" xfId="0" applyFont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49" fontId="3" fillId="0" borderId="0" xfId="0" applyNumberFormat="1" applyFont="1" applyFill="1" applyBorder="1" applyAlignment="1" applyProtection="1">
      <alignment horizontal="center" vertical="center" shrinkToFit="1"/>
    </xf>
    <xf numFmtId="49" fontId="3" fillId="0" borderId="0" xfId="0" applyNumberFormat="1" applyFont="1" applyFill="1" applyBorder="1" applyAlignment="1" applyProtection="1">
      <alignment vertical="center" shrinkToFit="1"/>
    </xf>
    <xf numFmtId="0" fontId="3" fillId="5" borderId="5" xfId="0" applyFont="1" applyFill="1" applyBorder="1" applyAlignment="1" applyProtection="1">
      <alignment horizontal="center" vertical="center" shrinkToFit="1"/>
    </xf>
    <xf numFmtId="0" fontId="3" fillId="5" borderId="9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3" borderId="1" xfId="0" applyFont="1" applyFill="1" applyBorder="1" applyAlignment="1" applyProtection="1">
      <alignment horizontal="center" vertical="center" shrinkToFit="1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5" borderId="5" xfId="0" applyFont="1" applyFill="1" applyBorder="1" applyAlignment="1" applyProtection="1">
      <alignment horizontal="right" vertical="center" shrinkToFit="1"/>
    </xf>
    <xf numFmtId="0" fontId="3" fillId="5" borderId="16" xfId="0" applyFont="1" applyFill="1" applyBorder="1" applyAlignment="1" applyProtection="1">
      <alignment horizontal="center" vertical="center" shrinkToFit="1"/>
    </xf>
    <xf numFmtId="0" fontId="3" fillId="5" borderId="9" xfId="0" applyFont="1" applyFill="1" applyBorder="1" applyAlignment="1" applyProtection="1">
      <alignment vertical="center" shrinkToFit="1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5" borderId="5" xfId="0" applyFont="1" applyFill="1" applyBorder="1" applyAlignment="1" applyProtection="1">
      <alignment vertical="center" shrinkToFit="1"/>
    </xf>
    <xf numFmtId="0" fontId="3" fillId="5" borderId="7" xfId="0" applyFont="1" applyFill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vertical="center" shrinkToFit="1"/>
    </xf>
    <xf numFmtId="0" fontId="13" fillId="5" borderId="11" xfId="0" applyFont="1" applyFill="1" applyBorder="1" applyAlignment="1" applyProtection="1">
      <alignment horizontal="center" vertical="center" shrinkToFit="1"/>
    </xf>
    <xf numFmtId="0" fontId="3" fillId="5" borderId="4" xfId="0" applyFont="1" applyFill="1" applyBorder="1" applyAlignment="1" applyProtection="1">
      <alignment horizontal="center" vertical="center" shrinkToFit="1"/>
    </xf>
    <xf numFmtId="0" fontId="3" fillId="0" borderId="10" xfId="0" applyFont="1" applyFill="1" applyBorder="1" applyAlignment="1" applyProtection="1">
      <alignment horizontal="center" vertical="center" shrinkToFit="1"/>
      <protection locked="0"/>
    </xf>
    <xf numFmtId="0" fontId="3" fillId="5" borderId="15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vertical="center" shrinkToFit="1"/>
    </xf>
    <xf numFmtId="49" fontId="3" fillId="5" borderId="1" xfId="0" applyNumberFormat="1" applyFont="1" applyFill="1" applyBorder="1" applyAlignment="1" applyProtection="1">
      <alignment horizontal="center" vertical="center" shrinkToFit="1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20" fillId="5" borderId="5" xfId="0" applyFont="1" applyFill="1" applyBorder="1" applyAlignment="1" applyProtection="1">
      <alignment horizontal="center" vertical="center" shrinkToFit="1"/>
    </xf>
    <xf numFmtId="0" fontId="20" fillId="5" borderId="1" xfId="0" applyFont="1" applyFill="1" applyBorder="1" applyAlignment="1" applyProtection="1">
      <alignment horizontal="center" vertical="center" shrinkToFit="1"/>
    </xf>
    <xf numFmtId="0" fontId="20" fillId="5" borderId="2" xfId="0" applyFont="1" applyFill="1" applyBorder="1" applyAlignment="1" applyProtection="1">
      <alignment horizontal="center" vertical="center" shrinkToFit="1"/>
    </xf>
    <xf numFmtId="0" fontId="20" fillId="5" borderId="3" xfId="0" applyFont="1" applyFill="1" applyBorder="1" applyAlignment="1" applyProtection="1">
      <alignment horizontal="center" vertical="center" shrinkToFit="1"/>
    </xf>
    <xf numFmtId="0" fontId="20" fillId="5" borderId="4" xfId="0" applyFont="1" applyFill="1" applyBorder="1" applyAlignment="1" applyProtection="1">
      <alignment horizontal="center" vertical="center" shrinkToFit="1"/>
    </xf>
    <xf numFmtId="49" fontId="20" fillId="5" borderId="1" xfId="0" applyNumberFormat="1" applyFont="1" applyFill="1" applyBorder="1" applyAlignment="1" applyProtection="1">
      <alignment horizontal="center" vertical="center" shrinkToFit="1"/>
    </xf>
    <xf numFmtId="0" fontId="20" fillId="5" borderId="11" xfId="0" applyFont="1" applyFill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 vertical="center" shrinkToFit="1"/>
    </xf>
    <xf numFmtId="0" fontId="5" fillId="5" borderId="26" xfId="0" applyNumberFormat="1" applyFont="1" applyFill="1" applyBorder="1" applyAlignment="1" applyProtection="1">
      <alignment horizontal="right" vertical="center"/>
      <protection hidden="1"/>
    </xf>
    <xf numFmtId="0" fontId="4" fillId="5" borderId="5" xfId="0" applyFont="1" applyFill="1" applyBorder="1" applyAlignment="1" applyProtection="1">
      <alignment horizontal="center" vertical="center" shrinkToFit="1"/>
      <protection hidden="1"/>
    </xf>
    <xf numFmtId="0" fontId="3" fillId="5" borderId="7" xfId="0" applyFont="1" applyFill="1" applyBorder="1" applyAlignment="1" applyProtection="1">
      <alignment horizontal="center" vertical="center" shrinkToFit="1"/>
      <protection hidden="1"/>
    </xf>
    <xf numFmtId="0" fontId="3" fillId="5" borderId="1" xfId="0" applyFont="1" applyFill="1" applyBorder="1" applyAlignment="1" applyProtection="1">
      <alignment horizontal="center" vertical="center" shrinkToFit="1"/>
      <protection hidden="1"/>
    </xf>
    <xf numFmtId="0" fontId="3" fillId="5" borderId="5" xfId="0" applyFont="1" applyFill="1" applyBorder="1" applyAlignment="1" applyProtection="1">
      <alignment horizontal="center" vertical="center" shrinkToFit="1"/>
      <protection hidden="1"/>
    </xf>
    <xf numFmtId="0" fontId="3" fillId="5" borderId="11" xfId="0" applyFont="1" applyFill="1" applyBorder="1" applyAlignment="1" applyProtection="1">
      <alignment horizontal="center" vertical="center" shrinkToFit="1"/>
      <protection hidden="1"/>
    </xf>
    <xf numFmtId="0" fontId="3" fillId="5" borderId="5" xfId="0" applyFont="1" applyFill="1" applyBorder="1" applyAlignment="1" applyProtection="1">
      <alignment horizontal="center" vertical="center" shrinkToFit="1"/>
    </xf>
    <xf numFmtId="0" fontId="3" fillId="5" borderId="11" xfId="0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shrinkToFit="1"/>
    </xf>
    <xf numFmtId="0" fontId="3" fillId="5" borderId="10" xfId="0" applyFont="1" applyFill="1" applyBorder="1" applyAlignment="1" applyProtection="1">
      <alignment horizontal="center" vertical="center" shrinkToFit="1"/>
    </xf>
    <xf numFmtId="0" fontId="3" fillId="2" borderId="33" xfId="0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5" fillId="4" borderId="1" xfId="0" applyFont="1" applyFill="1" applyBorder="1" applyAlignment="1" applyProtection="1">
      <alignment horizontal="center" vertical="center" wrapText="1" shrinkToFit="1"/>
    </xf>
    <xf numFmtId="0" fontId="5" fillId="4" borderId="1" xfId="0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5" borderId="1" xfId="0" applyFont="1" applyFill="1" applyBorder="1" applyAlignment="1" applyProtection="1">
      <alignment horizontal="center" vertical="center" shrinkToFit="1"/>
    </xf>
    <xf numFmtId="3" fontId="5" fillId="5" borderId="27" xfId="0" applyNumberFormat="1" applyFont="1" applyFill="1" applyBorder="1" applyAlignment="1" applyProtection="1">
      <alignment horizontal="right" vertical="center"/>
      <protection hidden="1"/>
    </xf>
    <xf numFmtId="3" fontId="5" fillId="5" borderId="28" xfId="0" applyNumberFormat="1" applyFont="1" applyFill="1" applyBorder="1" applyAlignment="1" applyProtection="1">
      <alignment horizontal="right" vertical="center"/>
      <protection hidden="1"/>
    </xf>
    <xf numFmtId="0" fontId="4" fillId="4" borderId="1" xfId="0" applyFont="1" applyFill="1" applyBorder="1" applyAlignment="1" applyProtection="1">
      <alignment horizontal="center" vertical="center" shrinkToFit="1"/>
    </xf>
    <xf numFmtId="0" fontId="19" fillId="0" borderId="18" xfId="0" applyFont="1" applyFill="1" applyBorder="1" applyAlignment="1" applyProtection="1">
      <alignment horizontal="center" vertical="center" wrapText="1" shrinkToFit="1"/>
    </xf>
    <xf numFmtId="0" fontId="19" fillId="0" borderId="19" xfId="0" applyFont="1" applyFill="1" applyBorder="1" applyAlignment="1" applyProtection="1">
      <alignment horizontal="center" vertical="center" wrapText="1" shrinkToFit="1"/>
    </xf>
    <xf numFmtId="0" fontId="19" fillId="0" borderId="20" xfId="0" applyFont="1" applyFill="1" applyBorder="1" applyAlignment="1" applyProtection="1">
      <alignment horizontal="center" vertical="center" wrapText="1" shrinkToFit="1"/>
    </xf>
    <xf numFmtId="0" fontId="19" fillId="0" borderId="21" xfId="0" applyFont="1" applyFill="1" applyBorder="1" applyAlignment="1" applyProtection="1">
      <alignment horizontal="center" vertical="center" wrapText="1" shrinkToFit="1"/>
    </xf>
    <xf numFmtId="0" fontId="19" fillId="0" borderId="0" xfId="0" applyFont="1" applyFill="1" applyBorder="1" applyAlignment="1" applyProtection="1">
      <alignment horizontal="center" vertical="center" wrapText="1" shrinkToFit="1"/>
    </xf>
    <xf numFmtId="0" fontId="19" fillId="0" borderId="22" xfId="0" applyFont="1" applyFill="1" applyBorder="1" applyAlignment="1" applyProtection="1">
      <alignment horizontal="center" vertical="center" wrapText="1" shrinkToFit="1"/>
    </xf>
    <xf numFmtId="0" fontId="19" fillId="0" borderId="23" xfId="0" applyFont="1" applyFill="1" applyBorder="1" applyAlignment="1" applyProtection="1">
      <alignment horizontal="center" vertical="center" wrapText="1" shrinkToFit="1"/>
    </xf>
    <xf numFmtId="0" fontId="19" fillId="0" borderId="24" xfId="0" applyFont="1" applyFill="1" applyBorder="1" applyAlignment="1" applyProtection="1">
      <alignment horizontal="center" vertical="center" wrapText="1" shrinkToFit="1"/>
    </xf>
    <xf numFmtId="0" fontId="19" fillId="0" borderId="25" xfId="0" applyFont="1" applyFill="1" applyBorder="1" applyAlignment="1" applyProtection="1">
      <alignment horizontal="center" vertical="center" wrapText="1" shrinkToFit="1"/>
    </xf>
    <xf numFmtId="0" fontId="3" fillId="3" borderId="1" xfId="0" applyFont="1" applyFill="1" applyBorder="1" applyAlignment="1" applyProtection="1">
      <alignment horizontal="center" vertical="center" shrinkToFi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 shrinkToFit="1"/>
    </xf>
    <xf numFmtId="0" fontId="3" fillId="3" borderId="32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10" xfId="0" applyFont="1" applyFill="1" applyBorder="1" applyAlignment="1" applyProtection="1">
      <alignment horizontal="center" vertical="center" shrinkToFit="1"/>
    </xf>
    <xf numFmtId="0" fontId="3" fillId="2" borderId="30" xfId="0" applyFont="1" applyFill="1" applyBorder="1" applyAlignment="1" applyProtection="1">
      <alignment horizontal="center" vertical="center" shrinkToFit="1"/>
    </xf>
    <xf numFmtId="0" fontId="3" fillId="2" borderId="32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  <xf numFmtId="0" fontId="3" fillId="2" borderId="10" xfId="0" applyFont="1" applyFill="1" applyBorder="1" applyAlignment="1" applyProtection="1">
      <alignment horizontal="center" vertical="center" shrinkToFi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3" fillId="3" borderId="33" xfId="0" applyFont="1" applyFill="1" applyBorder="1" applyAlignment="1" applyProtection="1">
      <alignment horizontal="center" vertical="center" shrinkToFit="1"/>
    </xf>
    <xf numFmtId="0" fontId="3" fillId="3" borderId="12" xfId="0" applyFont="1" applyFill="1" applyBorder="1" applyAlignment="1" applyProtection="1">
      <alignment horizontal="center" vertical="center" shrinkToFit="1"/>
    </xf>
    <xf numFmtId="0" fontId="3" fillId="3" borderId="7" xfId="0" applyFont="1" applyFill="1" applyBorder="1" applyAlignment="1" applyProtection="1">
      <alignment horizontal="center" vertical="center" shrinkToFi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shrinkToFit="1"/>
    </xf>
    <xf numFmtId="0" fontId="20" fillId="5" borderId="11" xfId="0" applyFont="1" applyFill="1" applyBorder="1" applyAlignment="1" applyProtection="1">
      <alignment horizontal="center" vertical="center" shrinkToFit="1"/>
    </xf>
    <xf numFmtId="0" fontId="3" fillId="5" borderId="9" xfId="0" applyFont="1" applyFill="1" applyBorder="1" applyAlignment="1" applyProtection="1">
      <alignment horizontal="center" vertical="center" shrinkToFit="1"/>
      <protection hidden="1"/>
    </xf>
    <xf numFmtId="0" fontId="3" fillId="5" borderId="10" xfId="0" applyFont="1" applyFill="1" applyBorder="1" applyAlignment="1" applyProtection="1">
      <alignment horizontal="center" vertical="center" shrinkToFit="1"/>
      <protection hidden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</xf>
    <xf numFmtId="0" fontId="18" fillId="3" borderId="9" xfId="0" applyFont="1" applyFill="1" applyBorder="1" applyAlignment="1" applyProtection="1">
      <alignment horizontal="center" vertical="center" wrapText="1"/>
    </xf>
    <xf numFmtId="0" fontId="18" fillId="3" borderId="6" xfId="0" applyFont="1" applyFill="1" applyBorder="1" applyAlignment="1" applyProtection="1">
      <alignment horizontal="center" vertical="center" wrapText="1"/>
    </xf>
    <xf numFmtId="0" fontId="18" fillId="3" borderId="10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shrinkToFit="1"/>
    </xf>
    <xf numFmtId="0" fontId="3" fillId="5" borderId="7" xfId="0" applyFont="1" applyFill="1" applyBorder="1" applyAlignment="1" applyProtection="1">
      <alignment horizontal="center" vertical="center" shrinkToFit="1"/>
    </xf>
    <xf numFmtId="0" fontId="4" fillId="5" borderId="1" xfId="0" applyFont="1" applyFill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right" vertical="center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13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shrinkToFit="1"/>
    </xf>
    <xf numFmtId="0" fontId="5" fillId="5" borderId="9" xfId="0" applyFont="1" applyFill="1" applyBorder="1" applyAlignment="1" applyProtection="1">
      <alignment horizontal="center" vertical="center" shrinkToFi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2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theme="0" tint="-0.24994659260841701"/>
      </font>
    </dxf>
    <dxf>
      <font>
        <color rgb="FFFFFF99"/>
      </font>
    </dxf>
    <dxf>
      <font>
        <color theme="0" tint="-0.24994659260841701"/>
      </font>
    </dxf>
    <dxf>
      <font>
        <color rgb="FFFFFF99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CCFFCC"/>
      <color rgb="FF66CCFF"/>
      <color rgb="FFFF00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86"/>
  <sheetViews>
    <sheetView showGridLines="0" tabSelected="1" zoomScale="80" zoomScaleNormal="80" zoomScaleSheetLayoutView="83" workbookViewId="0">
      <selection activeCell="T35" sqref="T35"/>
    </sheetView>
  </sheetViews>
  <sheetFormatPr defaultColWidth="8.88671875" defaultRowHeight="25.95" customHeight="1" x14ac:dyDescent="0.2"/>
  <cols>
    <col min="1" max="1" width="5.21875" style="44" bestFit="1" customWidth="1"/>
    <col min="2" max="3" width="9.33203125" style="44" customWidth="1"/>
    <col min="4" max="4" width="11.88671875" style="44" bestFit="1" customWidth="1"/>
    <col min="5" max="12" width="11.6640625" style="44" customWidth="1"/>
    <col min="13" max="13" width="8.88671875" style="44"/>
    <col min="14" max="14" width="14.21875" style="44" customWidth="1"/>
    <col min="15" max="15" width="8.44140625" style="44" bestFit="1" customWidth="1"/>
    <col min="16" max="16" width="8.88671875" style="44"/>
    <col min="17" max="17" width="13.21875" style="44" customWidth="1"/>
    <col min="18" max="18" width="13.21875" style="45" customWidth="1"/>
    <col min="19" max="19" width="2.77734375" style="44" bestFit="1" customWidth="1"/>
    <col min="20" max="20" width="8.88671875" style="44"/>
    <col min="21" max="23" width="13.109375" style="43" hidden="1" customWidth="1"/>
    <col min="24" max="24" width="4" style="43" hidden="1" customWidth="1"/>
    <col min="25" max="25" width="9.21875" style="43" hidden="1" customWidth="1"/>
    <col min="26" max="26" width="9.109375" style="43" hidden="1" customWidth="1"/>
    <col min="27" max="27" width="11.109375" style="43" hidden="1" customWidth="1"/>
    <col min="28" max="30" width="8.88671875" style="43" hidden="1" customWidth="1"/>
    <col min="31" max="33" width="19.88671875" style="43" hidden="1" customWidth="1"/>
    <col min="34" max="37" width="8.88671875" style="43" hidden="1" customWidth="1"/>
    <col min="38" max="16384" width="8.88671875" style="44"/>
  </cols>
  <sheetData>
    <row r="1" spans="1:37" s="41" customFormat="1" ht="25.95" customHeight="1" thickBot="1" x14ac:dyDescent="0.25">
      <c r="A1" s="186" t="s">
        <v>215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4"/>
      <c r="M1" s="13"/>
      <c r="N1" s="13"/>
      <c r="O1" s="13"/>
      <c r="P1" s="13"/>
      <c r="R1" s="42"/>
      <c r="U1" s="43" t="s">
        <v>184</v>
      </c>
      <c r="V1" s="43" t="s">
        <v>185</v>
      </c>
      <c r="W1" s="43" t="s">
        <v>186</v>
      </c>
      <c r="X1" s="43" t="s">
        <v>104</v>
      </c>
      <c r="Y1" s="43" t="s">
        <v>218</v>
      </c>
      <c r="Z1" s="43" t="s">
        <v>8</v>
      </c>
      <c r="AA1" s="43" t="s">
        <v>2</v>
      </c>
      <c r="AB1" s="43" t="s">
        <v>6</v>
      </c>
      <c r="AC1" s="43" t="s">
        <v>6</v>
      </c>
      <c r="AD1" s="43" t="s">
        <v>6</v>
      </c>
      <c r="AE1" s="43" t="s">
        <v>9</v>
      </c>
      <c r="AF1" s="43" t="s">
        <v>9</v>
      </c>
      <c r="AG1" s="43" t="s">
        <v>9</v>
      </c>
      <c r="AH1" s="43" t="s">
        <v>10</v>
      </c>
      <c r="AI1" s="43" t="s">
        <v>11</v>
      </c>
      <c r="AJ1" s="43" t="s">
        <v>173</v>
      </c>
      <c r="AK1" s="43" t="s">
        <v>191</v>
      </c>
    </row>
    <row r="2" spans="1:37" ht="20.399999999999999" thickTop="1" x14ac:dyDescent="0.2">
      <c r="A2" s="184" t="s">
        <v>108</v>
      </c>
      <c r="B2" s="190" t="s">
        <v>8</v>
      </c>
      <c r="C2" s="191"/>
      <c r="D2" s="193" t="s">
        <v>5</v>
      </c>
      <c r="E2" s="192"/>
      <c r="F2" s="193" t="s">
        <v>125</v>
      </c>
      <c r="G2" s="192"/>
      <c r="H2" s="190" t="s">
        <v>240</v>
      </c>
      <c r="I2" s="194"/>
      <c r="J2" s="194"/>
      <c r="K2" s="191"/>
      <c r="M2" s="137" t="s">
        <v>238</v>
      </c>
      <c r="N2" s="138"/>
      <c r="O2" s="138"/>
      <c r="P2" s="138"/>
      <c r="Q2" s="139"/>
      <c r="U2" s="43" t="s">
        <v>187</v>
      </c>
      <c r="V2" s="43" t="s">
        <v>187</v>
      </c>
      <c r="W2" s="43" t="s">
        <v>187</v>
      </c>
      <c r="X2" s="43" t="s">
        <v>187</v>
      </c>
      <c r="Z2" s="43" t="s">
        <v>187</v>
      </c>
      <c r="AA2" s="43" t="s">
        <v>187</v>
      </c>
      <c r="AB2" s="43" t="s">
        <v>187</v>
      </c>
      <c r="AC2" s="43" t="s">
        <v>187</v>
      </c>
      <c r="AD2" s="43" t="s">
        <v>187</v>
      </c>
      <c r="AE2" s="43" t="s">
        <v>187</v>
      </c>
      <c r="AF2" s="43" t="s">
        <v>187</v>
      </c>
      <c r="AG2" s="43" t="s">
        <v>187</v>
      </c>
      <c r="AH2" s="43" t="s">
        <v>187</v>
      </c>
      <c r="AI2" s="43" t="s">
        <v>187</v>
      </c>
      <c r="AJ2" s="43" t="s">
        <v>187</v>
      </c>
      <c r="AK2" s="43" t="s">
        <v>187</v>
      </c>
    </row>
    <row r="3" spans="1:37" ht="19.8" x14ac:dyDescent="0.2">
      <c r="A3" s="185"/>
      <c r="B3" s="125" t="s">
        <v>112</v>
      </c>
      <c r="C3" s="192"/>
      <c r="D3" s="27" t="s">
        <v>0</v>
      </c>
      <c r="E3" s="28" t="s">
        <v>1</v>
      </c>
      <c r="F3" s="27" t="s">
        <v>126</v>
      </c>
      <c r="G3" s="28" t="s">
        <v>127</v>
      </c>
      <c r="H3" s="195"/>
      <c r="I3" s="196"/>
      <c r="J3" s="196"/>
      <c r="K3" s="197"/>
      <c r="M3" s="140"/>
      <c r="N3" s="141"/>
      <c r="O3" s="141"/>
      <c r="P3" s="141"/>
      <c r="Q3" s="142"/>
      <c r="U3" s="43" t="s">
        <v>132</v>
      </c>
      <c r="V3" s="43" t="s">
        <v>146</v>
      </c>
      <c r="W3" s="43" t="s">
        <v>153</v>
      </c>
      <c r="X3" s="43" t="s">
        <v>105</v>
      </c>
      <c r="Y3" s="43">
        <v>1</v>
      </c>
      <c r="Z3" s="43" t="s">
        <v>57</v>
      </c>
      <c r="AA3" s="43" t="s">
        <v>137</v>
      </c>
      <c r="AB3" s="43" t="s">
        <v>139</v>
      </c>
      <c r="AC3" s="43" t="s">
        <v>141</v>
      </c>
      <c r="AD3" s="43" t="s">
        <v>142</v>
      </c>
      <c r="AE3" s="43" t="s">
        <v>131</v>
      </c>
      <c r="AF3" s="43" t="s">
        <v>136</v>
      </c>
      <c r="AG3" s="43" t="s">
        <v>225</v>
      </c>
      <c r="AH3" s="43" t="s">
        <v>14</v>
      </c>
      <c r="AI3" s="43" t="s">
        <v>15</v>
      </c>
      <c r="AJ3" s="43" t="s">
        <v>236</v>
      </c>
      <c r="AK3" s="43" t="s">
        <v>192</v>
      </c>
    </row>
    <row r="4" spans="1:37" ht="34.799999999999997" customHeight="1" thickBot="1" x14ac:dyDescent="0.25">
      <c r="A4" s="115" t="e">
        <f>IF(B4="","",INDEX($Y$3:$Y$49,MATCH(B4,$Z$3:$Z$49,0)))</f>
        <v>#N/A</v>
      </c>
      <c r="B4" s="198" t="s">
        <v>187</v>
      </c>
      <c r="C4" s="199"/>
      <c r="D4" s="85"/>
      <c r="E4" s="86"/>
      <c r="F4" s="85"/>
      <c r="G4" s="86"/>
      <c r="H4" s="132"/>
      <c r="I4" s="132"/>
      <c r="J4" s="132"/>
      <c r="K4" s="132"/>
      <c r="M4" s="143"/>
      <c r="N4" s="144"/>
      <c r="O4" s="144"/>
      <c r="P4" s="144"/>
      <c r="Q4" s="145"/>
      <c r="U4" s="43" t="s">
        <v>118</v>
      </c>
      <c r="V4" s="43" t="s">
        <v>147</v>
      </c>
      <c r="W4" s="43" t="s">
        <v>133</v>
      </c>
      <c r="X4" s="43" t="s">
        <v>106</v>
      </c>
      <c r="Y4" s="43">
        <v>2</v>
      </c>
      <c r="Z4" s="43" t="s">
        <v>58</v>
      </c>
      <c r="AA4" s="43" t="s">
        <v>13</v>
      </c>
      <c r="AB4" s="43" t="s">
        <v>140</v>
      </c>
      <c r="AC4" s="43" t="s">
        <v>142</v>
      </c>
      <c r="AD4" s="43" t="s">
        <v>143</v>
      </c>
      <c r="AE4" s="43" t="s">
        <v>136</v>
      </c>
      <c r="AF4" s="43" t="s">
        <v>178</v>
      </c>
      <c r="AG4" s="43" t="s">
        <v>130</v>
      </c>
      <c r="AH4" s="43" t="s">
        <v>16</v>
      </c>
      <c r="AI4" s="43" t="s">
        <v>17</v>
      </c>
      <c r="AJ4" s="43" t="s">
        <v>237</v>
      </c>
      <c r="AK4" s="43" t="s">
        <v>193</v>
      </c>
    </row>
    <row r="5" spans="1:37" s="46" customFormat="1" ht="7.8" customHeight="1" thickTop="1" thickBot="1" x14ac:dyDescent="0.25">
      <c r="B5" s="47"/>
      <c r="C5" s="47"/>
      <c r="D5" s="47"/>
      <c r="E5" s="48"/>
      <c r="F5" s="48"/>
      <c r="G5" s="48"/>
      <c r="H5" s="48"/>
      <c r="I5" s="47"/>
      <c r="J5" s="48"/>
      <c r="K5" s="48"/>
      <c r="L5" s="48"/>
      <c r="M5" s="48"/>
      <c r="N5" s="48"/>
      <c r="O5" s="48"/>
      <c r="P5" s="48"/>
      <c r="Q5" s="49"/>
      <c r="R5" s="50"/>
      <c r="S5" s="49"/>
      <c r="T5" s="49"/>
      <c r="U5" s="43" t="s">
        <v>119</v>
      </c>
      <c r="V5" s="43" t="s">
        <v>134</v>
      </c>
      <c r="W5" s="43" t="s">
        <v>154</v>
      </c>
      <c r="X5" s="43"/>
      <c r="Y5" s="43">
        <v>3</v>
      </c>
      <c r="Z5" s="43" t="s">
        <v>59</v>
      </c>
      <c r="AA5" s="43" t="s">
        <v>12</v>
      </c>
      <c r="AB5" s="43" t="s">
        <v>141</v>
      </c>
      <c r="AC5" s="43"/>
      <c r="AD5" s="43" t="s">
        <v>144</v>
      </c>
      <c r="AE5" s="43"/>
      <c r="AF5" s="43" t="s">
        <v>220</v>
      </c>
      <c r="AG5" s="43" t="s">
        <v>131</v>
      </c>
      <c r="AH5" s="43" t="s">
        <v>18</v>
      </c>
      <c r="AI5" s="43" t="s">
        <v>19</v>
      </c>
      <c r="AJ5" s="43" t="s">
        <v>180</v>
      </c>
      <c r="AK5" s="43" t="s">
        <v>194</v>
      </c>
    </row>
    <row r="6" spans="1:37" s="51" customFormat="1" ht="25.95" customHeight="1" thickBot="1" x14ac:dyDescent="0.25">
      <c r="B6" s="122" t="s">
        <v>170</v>
      </c>
      <c r="C6" s="122"/>
      <c r="D6" s="122"/>
      <c r="E6" s="52" t="s">
        <v>161</v>
      </c>
      <c r="F6" s="114">
        <f>COUNTA(G22:G36)</f>
        <v>0</v>
      </c>
      <c r="G6" s="53" t="s">
        <v>166</v>
      </c>
      <c r="H6" s="54" t="s">
        <v>167</v>
      </c>
      <c r="I6" s="114">
        <f>COUNTA(G42:G56,G62:G71,G77:G86)</f>
        <v>0</v>
      </c>
      <c r="J6" s="53" t="s">
        <v>166</v>
      </c>
      <c r="L6" s="53"/>
      <c r="M6" s="55" t="s">
        <v>172</v>
      </c>
      <c r="N6" s="114">
        <f>SUM(F6,I6)</f>
        <v>0</v>
      </c>
      <c r="O6" s="53" t="s">
        <v>166</v>
      </c>
      <c r="P6" s="53"/>
      <c r="Q6" s="56"/>
      <c r="R6" s="57"/>
      <c r="S6" s="56"/>
      <c r="T6" s="56"/>
      <c r="U6" s="43" t="s">
        <v>116</v>
      </c>
      <c r="V6" s="43" t="s">
        <v>148</v>
      </c>
      <c r="W6" s="43" t="s">
        <v>155</v>
      </c>
      <c r="X6" s="43"/>
      <c r="Y6" s="43">
        <v>4</v>
      </c>
      <c r="Z6" s="43" t="s">
        <v>60</v>
      </c>
      <c r="AA6" s="43" t="s">
        <v>138</v>
      </c>
      <c r="AB6" s="43" t="s">
        <v>142</v>
      </c>
      <c r="AC6" s="43"/>
      <c r="AD6" s="43" t="s">
        <v>145</v>
      </c>
      <c r="AE6" s="43"/>
      <c r="AF6" s="43"/>
      <c r="AG6" s="43" t="s">
        <v>136</v>
      </c>
      <c r="AH6" s="43" t="s">
        <v>20</v>
      </c>
      <c r="AI6" s="43" t="s">
        <v>21</v>
      </c>
      <c r="AJ6" s="43"/>
      <c r="AK6" s="43" t="s">
        <v>195</v>
      </c>
    </row>
    <row r="7" spans="1:37" s="51" customFormat="1" ht="7.95" customHeight="1" thickBot="1" x14ac:dyDescent="0.25">
      <c r="B7" s="54"/>
      <c r="C7" s="54"/>
      <c r="D7" s="54"/>
      <c r="E7" s="53"/>
      <c r="F7" s="53"/>
      <c r="P7" s="53"/>
      <c r="Q7" s="56"/>
      <c r="R7" s="57"/>
      <c r="S7" s="56"/>
      <c r="T7" s="56"/>
      <c r="U7" s="43" t="s">
        <v>120</v>
      </c>
      <c r="V7" s="43" t="s">
        <v>107</v>
      </c>
      <c r="W7" s="43" t="s">
        <v>129</v>
      </c>
      <c r="X7" s="43"/>
      <c r="Y7" s="43">
        <v>5</v>
      </c>
      <c r="Z7" s="43" t="s">
        <v>61</v>
      </c>
      <c r="AA7" s="43"/>
      <c r="AB7" s="43"/>
      <c r="AC7" s="43"/>
      <c r="AD7" s="43"/>
      <c r="AE7" s="43"/>
      <c r="AF7" s="43"/>
      <c r="AG7" s="43"/>
      <c r="AH7" s="43" t="s">
        <v>22</v>
      </c>
      <c r="AI7" s="43" t="s">
        <v>23</v>
      </c>
      <c r="AJ7" s="43"/>
      <c r="AK7" s="43" t="s">
        <v>196</v>
      </c>
    </row>
    <row r="8" spans="1:37" s="51" customFormat="1" ht="25.95" customHeight="1" thickBot="1" x14ac:dyDescent="0.25">
      <c r="B8" s="51" t="s">
        <v>217</v>
      </c>
      <c r="H8" s="58"/>
      <c r="J8" s="123" t="s">
        <v>169</v>
      </c>
      <c r="K8" s="123"/>
      <c r="L8" s="123"/>
      <c r="M8" s="134">
        <f>I6*5000</f>
        <v>0</v>
      </c>
      <c r="N8" s="135"/>
      <c r="O8" s="53" t="s">
        <v>168</v>
      </c>
      <c r="R8" s="59"/>
      <c r="U8" s="43" t="s">
        <v>117</v>
      </c>
      <c r="V8" s="43" t="s">
        <v>149</v>
      </c>
      <c r="W8" s="43" t="s">
        <v>156</v>
      </c>
      <c r="X8" s="43"/>
      <c r="Y8" s="43">
        <v>6</v>
      </c>
      <c r="Z8" s="43" t="s">
        <v>62</v>
      </c>
      <c r="AA8" s="43"/>
      <c r="AB8" s="43"/>
      <c r="AC8" s="43"/>
      <c r="AD8" s="43"/>
      <c r="AE8" s="43"/>
      <c r="AF8" s="43"/>
      <c r="AG8" s="43"/>
      <c r="AH8" s="43" t="s">
        <v>24</v>
      </c>
      <c r="AI8" s="43" t="s">
        <v>25</v>
      </c>
      <c r="AJ8" s="43"/>
      <c r="AK8" s="43" t="s">
        <v>197</v>
      </c>
    </row>
    <row r="9" spans="1:37" s="51" customFormat="1" ht="7.95" customHeight="1" x14ac:dyDescent="0.2">
      <c r="B9" s="54"/>
      <c r="C9" s="54"/>
      <c r="D9" s="54"/>
      <c r="E9" s="60"/>
      <c r="F9" s="60"/>
      <c r="G9" s="53"/>
      <c r="R9" s="59"/>
      <c r="U9" s="43" t="s">
        <v>121</v>
      </c>
      <c r="V9" s="43" t="s">
        <v>150</v>
      </c>
      <c r="W9" s="43" t="s">
        <v>157</v>
      </c>
      <c r="X9" s="43"/>
      <c r="Y9" s="43">
        <v>7</v>
      </c>
      <c r="Z9" s="43" t="s">
        <v>63</v>
      </c>
      <c r="AA9" s="43"/>
      <c r="AB9" s="43"/>
      <c r="AC9" s="43"/>
      <c r="AD9" s="43"/>
      <c r="AE9" s="43"/>
      <c r="AF9" s="43"/>
      <c r="AG9" s="43"/>
      <c r="AH9" s="43" t="s">
        <v>26</v>
      </c>
      <c r="AI9" s="43" t="s">
        <v>27</v>
      </c>
      <c r="AJ9" s="43"/>
      <c r="AK9" s="43" t="s">
        <v>198</v>
      </c>
    </row>
    <row r="10" spans="1:37" s="51" customFormat="1" ht="42" customHeight="1" x14ac:dyDescent="0.2">
      <c r="B10" s="123" t="s">
        <v>171</v>
      </c>
      <c r="C10" s="123"/>
      <c r="D10" s="123"/>
      <c r="E10" s="130" t="s">
        <v>242</v>
      </c>
      <c r="F10" s="130"/>
      <c r="G10" s="130"/>
      <c r="H10" s="136" t="s">
        <v>243</v>
      </c>
      <c r="I10" s="136"/>
      <c r="J10" s="130" t="s">
        <v>244</v>
      </c>
      <c r="K10" s="131"/>
      <c r="L10" s="131"/>
      <c r="M10" s="131"/>
      <c r="N10" s="131"/>
      <c r="O10" s="131"/>
      <c r="P10" s="131"/>
      <c r="Q10" s="56"/>
      <c r="R10" s="57"/>
      <c r="S10" s="56"/>
      <c r="T10" s="56"/>
      <c r="U10" s="43" t="s">
        <v>122</v>
      </c>
      <c r="V10" s="43" t="s">
        <v>135</v>
      </c>
      <c r="W10" s="43" t="s">
        <v>158</v>
      </c>
      <c r="X10" s="43"/>
      <c r="Y10" s="43">
        <v>8</v>
      </c>
      <c r="Z10" s="43" t="s">
        <v>64</v>
      </c>
      <c r="AA10" s="43"/>
      <c r="AB10" s="43"/>
      <c r="AC10" s="43"/>
      <c r="AD10" s="43"/>
      <c r="AE10" s="43"/>
      <c r="AF10" s="43"/>
      <c r="AG10" s="43"/>
      <c r="AH10" s="43" t="s">
        <v>28</v>
      </c>
      <c r="AI10" s="43" t="s">
        <v>29</v>
      </c>
      <c r="AJ10" s="43"/>
      <c r="AK10" s="43" t="s">
        <v>199</v>
      </c>
    </row>
    <row r="11" spans="1:37" s="51" customFormat="1" ht="7.95" customHeight="1" x14ac:dyDescent="0.2">
      <c r="B11" s="54"/>
      <c r="C11" s="54"/>
      <c r="D11" s="54"/>
      <c r="E11" s="61"/>
      <c r="F11" s="61"/>
      <c r="G11" s="61"/>
      <c r="H11" s="62"/>
      <c r="I11" s="62"/>
      <c r="J11" s="61"/>
      <c r="K11" s="62"/>
      <c r="L11" s="62"/>
      <c r="M11" s="62"/>
      <c r="N11" s="62"/>
      <c r="O11" s="62"/>
      <c r="P11" s="62"/>
      <c r="Q11" s="56"/>
      <c r="R11" s="57"/>
      <c r="S11" s="56"/>
      <c r="T11" s="56"/>
      <c r="U11" s="43" t="s">
        <v>123</v>
      </c>
      <c r="V11" s="43" t="s">
        <v>151</v>
      </c>
      <c r="W11" s="43" t="s">
        <v>151</v>
      </c>
      <c r="X11" s="43"/>
      <c r="Y11" s="43">
        <v>9</v>
      </c>
      <c r="Z11" s="43" t="s">
        <v>65</v>
      </c>
      <c r="AA11" s="43"/>
      <c r="AB11" s="43"/>
      <c r="AC11" s="43"/>
      <c r="AD11" s="43"/>
      <c r="AE11" s="43"/>
      <c r="AF11" s="43"/>
      <c r="AG11" s="43"/>
      <c r="AH11" s="43" t="s">
        <v>30</v>
      </c>
      <c r="AI11" s="43" t="s">
        <v>31</v>
      </c>
      <c r="AJ11" s="43"/>
      <c r="AK11" s="43" t="s">
        <v>200</v>
      </c>
    </row>
    <row r="12" spans="1:37" s="51" customFormat="1" ht="17.399999999999999" customHeight="1" x14ac:dyDescent="0.2">
      <c r="B12" s="54"/>
      <c r="C12" s="54"/>
      <c r="D12" s="63"/>
      <c r="E12" s="58" t="s">
        <v>175</v>
      </c>
      <c r="F12" s="64"/>
      <c r="G12" s="61"/>
      <c r="H12" s="62"/>
      <c r="I12" s="62"/>
      <c r="J12" s="61"/>
      <c r="K12" s="62"/>
      <c r="L12" s="62"/>
      <c r="M12" s="62"/>
      <c r="N12" s="62"/>
      <c r="O12" s="62"/>
      <c r="P12" s="62"/>
      <c r="Q12" s="56"/>
      <c r="R12" s="57"/>
      <c r="S12" s="56"/>
      <c r="T12" s="56"/>
      <c r="U12" s="43" t="s">
        <v>124</v>
      </c>
      <c r="V12" s="43" t="s">
        <v>152</v>
      </c>
      <c r="W12" s="43" t="s">
        <v>159</v>
      </c>
      <c r="X12" s="43"/>
      <c r="Y12" s="43">
        <v>10</v>
      </c>
      <c r="Z12" s="43" t="s">
        <v>66</v>
      </c>
      <c r="AA12" s="43"/>
      <c r="AB12" s="43"/>
      <c r="AC12" s="43"/>
      <c r="AD12" s="43"/>
      <c r="AE12" s="43"/>
      <c r="AF12" s="43"/>
      <c r="AG12" s="43"/>
      <c r="AH12" s="43" t="s">
        <v>32</v>
      </c>
      <c r="AI12" s="43" t="s">
        <v>33</v>
      </c>
      <c r="AJ12" s="43"/>
      <c r="AK12" s="43" t="s">
        <v>201</v>
      </c>
    </row>
    <row r="13" spans="1:37" s="51" customFormat="1" ht="17.399999999999999" customHeight="1" x14ac:dyDescent="0.2">
      <c r="B13" s="54"/>
      <c r="C13" s="54"/>
      <c r="D13" s="63"/>
      <c r="E13" s="58" t="s">
        <v>219</v>
      </c>
      <c r="F13" s="61"/>
      <c r="G13" s="61"/>
      <c r="H13" s="62"/>
      <c r="I13" s="62"/>
      <c r="J13" s="61"/>
      <c r="K13" s="62"/>
      <c r="L13" s="62"/>
      <c r="M13" s="62"/>
      <c r="N13" s="62"/>
      <c r="O13" s="62"/>
      <c r="P13" s="62"/>
      <c r="Q13" s="56"/>
      <c r="R13" s="57"/>
      <c r="S13" s="56"/>
      <c r="T13" s="56"/>
      <c r="U13" s="43"/>
      <c r="V13" s="43"/>
      <c r="W13" s="43"/>
      <c r="X13" s="43"/>
      <c r="Y13" s="43">
        <v>11</v>
      </c>
      <c r="Z13" s="43" t="s">
        <v>67</v>
      </c>
      <c r="AA13" s="43"/>
      <c r="AB13" s="43"/>
      <c r="AC13" s="43"/>
      <c r="AD13" s="43"/>
      <c r="AE13" s="43"/>
      <c r="AF13" s="43"/>
      <c r="AG13" s="43"/>
      <c r="AH13" s="43" t="s">
        <v>34</v>
      </c>
      <c r="AI13" s="43" t="s">
        <v>35</v>
      </c>
      <c r="AJ13" s="43"/>
      <c r="AK13" s="43" t="s">
        <v>202</v>
      </c>
    </row>
    <row r="14" spans="1:37" s="51" customFormat="1" ht="17.399999999999999" customHeight="1" x14ac:dyDescent="0.2">
      <c r="B14" s="54"/>
      <c r="C14" s="54"/>
      <c r="E14" s="58"/>
      <c r="F14" s="61"/>
      <c r="G14" s="61"/>
      <c r="H14" s="62"/>
      <c r="I14" s="62"/>
      <c r="J14" s="61"/>
      <c r="K14" s="62"/>
      <c r="L14" s="62"/>
      <c r="M14" s="62"/>
      <c r="N14" s="62"/>
      <c r="O14" s="62"/>
      <c r="P14" s="62"/>
      <c r="Q14" s="56"/>
      <c r="R14" s="57"/>
      <c r="S14" s="56"/>
      <c r="T14" s="56"/>
      <c r="U14" s="43"/>
      <c r="V14" s="43"/>
      <c r="W14" s="43"/>
      <c r="X14" s="43"/>
      <c r="Y14" s="43">
        <v>12</v>
      </c>
      <c r="Z14" s="43" t="s">
        <v>68</v>
      </c>
      <c r="AA14" s="43"/>
      <c r="AB14" s="43"/>
      <c r="AC14" s="43"/>
      <c r="AD14" s="43"/>
      <c r="AE14" s="65"/>
      <c r="AF14" s="43"/>
      <c r="AG14" s="43"/>
      <c r="AH14" s="43" t="s">
        <v>36</v>
      </c>
      <c r="AI14" s="43" t="s">
        <v>37</v>
      </c>
      <c r="AJ14" s="43"/>
      <c r="AK14" s="43" t="s">
        <v>203</v>
      </c>
    </row>
    <row r="15" spans="1:37" s="51" customFormat="1" ht="7.95" customHeight="1" x14ac:dyDescent="0.2">
      <c r="B15" s="54"/>
      <c r="C15" s="54"/>
      <c r="D15" s="54"/>
      <c r="E15" s="58"/>
      <c r="F15" s="61"/>
      <c r="G15" s="61"/>
      <c r="H15" s="62"/>
      <c r="I15" s="62"/>
      <c r="J15" s="61"/>
      <c r="K15" s="62"/>
      <c r="L15" s="62"/>
      <c r="M15" s="62"/>
      <c r="N15" s="62"/>
      <c r="O15" s="62"/>
      <c r="P15" s="62"/>
      <c r="Q15" s="56"/>
      <c r="R15" s="57"/>
      <c r="S15" s="56"/>
      <c r="T15" s="56"/>
      <c r="U15" s="43"/>
      <c r="V15" s="43"/>
      <c r="W15" s="43"/>
      <c r="X15" s="43"/>
      <c r="Y15" s="43">
        <v>13</v>
      </c>
      <c r="Z15" s="43" t="s">
        <v>69</v>
      </c>
      <c r="AA15" s="43"/>
      <c r="AB15" s="43"/>
      <c r="AC15" s="43"/>
      <c r="AD15" s="43"/>
      <c r="AE15" s="43"/>
      <c r="AF15" s="43"/>
      <c r="AG15" s="43"/>
      <c r="AH15" s="43"/>
      <c r="AI15" s="43" t="s">
        <v>38</v>
      </c>
      <c r="AJ15" s="43"/>
      <c r="AK15" s="43" t="s">
        <v>204</v>
      </c>
    </row>
    <row r="16" spans="1:37" s="51" customFormat="1" ht="21.6" customHeight="1" x14ac:dyDescent="0.2">
      <c r="B16" s="123" t="s">
        <v>216</v>
      </c>
      <c r="C16" s="123"/>
      <c r="D16" s="187"/>
      <c r="E16" s="124" t="s">
        <v>207</v>
      </c>
      <c r="F16" s="124"/>
      <c r="G16" s="124" t="s">
        <v>208</v>
      </c>
      <c r="H16" s="124"/>
      <c r="I16" s="124" t="s">
        <v>209</v>
      </c>
      <c r="J16" s="124"/>
      <c r="K16" s="124" t="s">
        <v>210</v>
      </c>
      <c r="L16" s="124"/>
      <c r="P16" s="62"/>
      <c r="Q16" s="56"/>
      <c r="R16" s="57"/>
      <c r="S16" s="56"/>
      <c r="T16" s="56"/>
      <c r="U16" s="66"/>
      <c r="V16" s="66"/>
      <c r="W16" s="66"/>
      <c r="X16" s="66"/>
      <c r="Y16" s="43">
        <v>14</v>
      </c>
      <c r="Z16" s="66" t="s">
        <v>70</v>
      </c>
      <c r="AA16" s="66"/>
      <c r="AB16" s="66"/>
      <c r="AC16" s="66"/>
      <c r="AD16" s="66"/>
      <c r="AE16" s="43"/>
      <c r="AF16" s="66"/>
      <c r="AG16" s="66"/>
      <c r="AH16" s="66"/>
      <c r="AI16" s="43" t="s">
        <v>39</v>
      </c>
      <c r="AJ16" s="43"/>
      <c r="AK16" s="43" t="s">
        <v>205</v>
      </c>
    </row>
    <row r="17" spans="1:37" s="51" customFormat="1" ht="21.6" customHeight="1" x14ac:dyDescent="0.2">
      <c r="B17" s="123"/>
      <c r="C17" s="123"/>
      <c r="D17" s="187"/>
      <c r="E17" s="124" t="s">
        <v>211</v>
      </c>
      <c r="F17" s="124"/>
      <c r="G17" s="124" t="s">
        <v>212</v>
      </c>
      <c r="H17" s="124"/>
      <c r="I17" s="124" t="s">
        <v>213</v>
      </c>
      <c r="J17" s="124"/>
      <c r="K17" s="124" t="s">
        <v>214</v>
      </c>
      <c r="L17" s="124"/>
      <c r="P17" s="62"/>
      <c r="Q17" s="56"/>
      <c r="R17" s="57"/>
      <c r="S17" s="56"/>
      <c r="T17" s="56"/>
      <c r="U17" s="43"/>
      <c r="V17" s="43"/>
      <c r="W17" s="43"/>
      <c r="X17" s="43"/>
      <c r="Y17" s="43">
        <v>15</v>
      </c>
      <c r="Z17" s="43" t="s">
        <v>71</v>
      </c>
      <c r="AA17" s="43"/>
      <c r="AB17" s="43"/>
      <c r="AC17" s="43"/>
      <c r="AD17" s="43"/>
      <c r="AE17" s="43"/>
      <c r="AF17" s="43"/>
      <c r="AG17" s="43"/>
      <c r="AH17" s="43"/>
      <c r="AI17" s="43" t="s">
        <v>40</v>
      </c>
      <c r="AJ17" s="67"/>
      <c r="AK17" s="43" t="s">
        <v>206</v>
      </c>
    </row>
    <row r="18" spans="1:37" s="51" customFormat="1" ht="7.8" customHeight="1" x14ac:dyDescent="0.2">
      <c r="B18" s="54"/>
      <c r="C18" s="54"/>
      <c r="F18" s="61"/>
      <c r="G18" s="61"/>
      <c r="H18" s="62"/>
      <c r="I18" s="62"/>
      <c r="J18" s="61"/>
      <c r="K18" s="62"/>
      <c r="L18" s="62"/>
      <c r="M18" s="62"/>
      <c r="N18" s="62"/>
      <c r="O18" s="62"/>
      <c r="P18" s="62"/>
      <c r="Q18" s="56"/>
      <c r="R18" s="57"/>
      <c r="S18" s="56"/>
      <c r="T18" s="56"/>
      <c r="U18" s="43"/>
      <c r="V18" s="43"/>
      <c r="W18" s="43"/>
      <c r="X18" s="43"/>
      <c r="Y18" s="43">
        <v>16</v>
      </c>
      <c r="Z18" s="43" t="s">
        <v>72</v>
      </c>
      <c r="AA18" s="43"/>
      <c r="AB18" s="43"/>
      <c r="AC18" s="43"/>
      <c r="AD18" s="43"/>
      <c r="AE18" s="43"/>
      <c r="AF18" s="43"/>
      <c r="AG18" s="43"/>
      <c r="AH18" s="43"/>
      <c r="AI18" s="43" t="s">
        <v>41</v>
      </c>
      <c r="AJ18" s="68"/>
      <c r="AK18" s="113" t="s">
        <v>241</v>
      </c>
    </row>
    <row r="19" spans="1:37" s="51" customFormat="1" ht="19.8" x14ac:dyDescent="0.2">
      <c r="A19" s="69" t="s">
        <v>239</v>
      </c>
      <c r="B19" s="54"/>
      <c r="C19" s="54"/>
      <c r="E19" s="70"/>
      <c r="F19" s="61"/>
      <c r="G19" s="61"/>
      <c r="H19" s="62"/>
      <c r="I19" s="62"/>
      <c r="J19" s="61"/>
      <c r="K19" s="62"/>
      <c r="L19" s="62"/>
      <c r="M19" s="62"/>
      <c r="N19" s="62"/>
      <c r="O19" s="62"/>
      <c r="P19" s="62"/>
      <c r="Q19" s="56"/>
      <c r="R19" s="57"/>
      <c r="S19" s="56"/>
      <c r="T19" s="56"/>
      <c r="U19" s="43"/>
      <c r="V19" s="43"/>
      <c r="W19" s="43"/>
      <c r="X19" s="43"/>
      <c r="Y19" s="43">
        <v>17</v>
      </c>
      <c r="Z19" s="43" t="s">
        <v>73</v>
      </c>
      <c r="AA19" s="43"/>
      <c r="AB19" s="43"/>
      <c r="AC19" s="43"/>
      <c r="AD19" s="43"/>
      <c r="AE19" s="43"/>
      <c r="AF19" s="43"/>
      <c r="AG19" s="43"/>
      <c r="AH19" s="43"/>
      <c r="AI19" s="43" t="s">
        <v>42</v>
      </c>
      <c r="AJ19" s="43"/>
      <c r="AK19" s="43"/>
    </row>
    <row r="20" spans="1:37" ht="22.2" x14ac:dyDescent="0.2">
      <c r="A20" s="71" t="s">
        <v>189</v>
      </c>
      <c r="C20" s="72"/>
      <c r="Y20" s="43">
        <v>18</v>
      </c>
      <c r="Z20" s="43" t="s">
        <v>74</v>
      </c>
      <c r="AI20" s="43" t="s">
        <v>43</v>
      </c>
    </row>
    <row r="21" spans="1:37" ht="25.95" customHeight="1" x14ac:dyDescent="0.2">
      <c r="A21" s="87" t="s">
        <v>108</v>
      </c>
      <c r="B21" s="188" t="s">
        <v>8</v>
      </c>
      <c r="C21" s="189"/>
      <c r="D21" s="81" t="s">
        <v>3</v>
      </c>
      <c r="E21" s="120" t="s">
        <v>174</v>
      </c>
      <c r="F21" s="121"/>
      <c r="G21" s="30" t="s">
        <v>0</v>
      </c>
      <c r="H21" s="31" t="s">
        <v>1</v>
      </c>
      <c r="I21" s="30" t="s">
        <v>126</v>
      </c>
      <c r="J21" s="88" t="s">
        <v>127</v>
      </c>
      <c r="K21" s="133" t="s">
        <v>2</v>
      </c>
      <c r="L21" s="133"/>
      <c r="S21" s="1"/>
      <c r="T21" s="1"/>
      <c r="Y21" s="43">
        <v>19</v>
      </c>
      <c r="Z21" s="43" t="s">
        <v>75</v>
      </c>
      <c r="AI21" s="43" t="s">
        <v>44</v>
      </c>
    </row>
    <row r="22" spans="1:37" ht="25.95" customHeight="1" x14ac:dyDescent="0.2">
      <c r="A22" s="89">
        <v>1</v>
      </c>
      <c r="B22" s="168" t="str">
        <f t="shared" ref="B22:B36" si="0">$B$4</f>
        <v>（選択）</v>
      </c>
      <c r="C22" s="169"/>
      <c r="D22" s="16" t="s">
        <v>187</v>
      </c>
      <c r="E22" s="125" t="s">
        <v>161</v>
      </c>
      <c r="F22" s="126"/>
      <c r="G22" s="17"/>
      <c r="H22" s="18"/>
      <c r="I22" s="17"/>
      <c r="J22" s="19"/>
      <c r="K22" s="6"/>
      <c r="L22" s="90" t="s">
        <v>187</v>
      </c>
      <c r="S22" s="7"/>
      <c r="T22" s="15"/>
      <c r="Y22" s="43">
        <v>20</v>
      </c>
      <c r="Z22" s="43" t="s">
        <v>76</v>
      </c>
      <c r="AI22" s="43" t="s">
        <v>45</v>
      </c>
    </row>
    <row r="23" spans="1:37" ht="25.95" customHeight="1" x14ac:dyDescent="0.2">
      <c r="A23" s="91">
        <v>2</v>
      </c>
      <c r="B23" s="118" t="str">
        <f t="shared" si="0"/>
        <v>（選択）</v>
      </c>
      <c r="C23" s="119"/>
      <c r="D23" s="16" t="s">
        <v>187</v>
      </c>
      <c r="E23" s="120" t="s">
        <v>161</v>
      </c>
      <c r="F23" s="121"/>
      <c r="G23" s="2"/>
      <c r="H23" s="3"/>
      <c r="I23" s="2"/>
      <c r="J23" s="4"/>
      <c r="K23" s="8"/>
      <c r="L23" s="90" t="s">
        <v>187</v>
      </c>
      <c r="S23" s="7"/>
      <c r="T23" s="15"/>
      <c r="Y23" s="43">
        <v>21</v>
      </c>
      <c r="Z23" s="43" t="s">
        <v>77</v>
      </c>
      <c r="AI23" s="43" t="s">
        <v>46</v>
      </c>
    </row>
    <row r="24" spans="1:37" ht="25.95" customHeight="1" x14ac:dyDescent="0.2">
      <c r="A24" s="91">
        <v>3</v>
      </c>
      <c r="B24" s="118" t="str">
        <f t="shared" si="0"/>
        <v>（選択）</v>
      </c>
      <c r="C24" s="119"/>
      <c r="D24" s="16" t="s">
        <v>187</v>
      </c>
      <c r="E24" s="120" t="s">
        <v>161</v>
      </c>
      <c r="F24" s="121"/>
      <c r="G24" s="2"/>
      <c r="H24" s="3"/>
      <c r="I24" s="2"/>
      <c r="J24" s="4"/>
      <c r="K24" s="8"/>
      <c r="L24" s="90" t="s">
        <v>187</v>
      </c>
      <c r="S24" s="7"/>
      <c r="T24" s="15"/>
      <c r="Y24" s="43">
        <v>22</v>
      </c>
      <c r="Z24" s="43" t="s">
        <v>78</v>
      </c>
      <c r="AI24" s="43" t="s">
        <v>47</v>
      </c>
    </row>
    <row r="25" spans="1:37" ht="25.95" customHeight="1" x14ac:dyDescent="0.2">
      <c r="A25" s="91">
        <v>4</v>
      </c>
      <c r="B25" s="118" t="str">
        <f t="shared" si="0"/>
        <v>（選択）</v>
      </c>
      <c r="C25" s="119"/>
      <c r="D25" s="16" t="s">
        <v>187</v>
      </c>
      <c r="E25" s="120" t="s">
        <v>161</v>
      </c>
      <c r="F25" s="121"/>
      <c r="G25" s="2"/>
      <c r="H25" s="3"/>
      <c r="I25" s="2"/>
      <c r="J25" s="4"/>
      <c r="K25" s="8"/>
      <c r="L25" s="90" t="s">
        <v>187</v>
      </c>
      <c r="S25" s="7"/>
      <c r="T25" s="15"/>
      <c r="Y25" s="43">
        <v>23</v>
      </c>
      <c r="Z25" s="43" t="s">
        <v>79</v>
      </c>
      <c r="AI25" s="43" t="s">
        <v>48</v>
      </c>
    </row>
    <row r="26" spans="1:37" ht="25.95" customHeight="1" x14ac:dyDescent="0.2">
      <c r="A26" s="91">
        <v>5</v>
      </c>
      <c r="B26" s="118" t="str">
        <f t="shared" si="0"/>
        <v>（選択）</v>
      </c>
      <c r="C26" s="119"/>
      <c r="D26" s="16" t="s">
        <v>187</v>
      </c>
      <c r="E26" s="120" t="s">
        <v>161</v>
      </c>
      <c r="F26" s="121"/>
      <c r="G26" s="2"/>
      <c r="H26" s="3"/>
      <c r="I26" s="2"/>
      <c r="J26" s="4"/>
      <c r="K26" s="8"/>
      <c r="L26" s="90" t="s">
        <v>187</v>
      </c>
      <c r="S26" s="7"/>
      <c r="T26" s="15"/>
      <c r="Y26" s="43">
        <v>24</v>
      </c>
      <c r="Z26" s="43" t="s">
        <v>80</v>
      </c>
      <c r="AI26" s="43" t="s">
        <v>49</v>
      </c>
    </row>
    <row r="27" spans="1:37" ht="25.95" customHeight="1" x14ac:dyDescent="0.2">
      <c r="A27" s="91">
        <v>6</v>
      </c>
      <c r="B27" s="118" t="str">
        <f t="shared" si="0"/>
        <v>（選択）</v>
      </c>
      <c r="C27" s="119"/>
      <c r="D27" s="16" t="s">
        <v>187</v>
      </c>
      <c r="E27" s="120" t="s">
        <v>161</v>
      </c>
      <c r="F27" s="121"/>
      <c r="G27" s="2"/>
      <c r="H27" s="3"/>
      <c r="I27" s="2"/>
      <c r="J27" s="4"/>
      <c r="K27" s="8"/>
      <c r="L27" s="90" t="s">
        <v>187</v>
      </c>
      <c r="S27" s="7"/>
      <c r="T27" s="15"/>
      <c r="Y27" s="43">
        <v>25</v>
      </c>
      <c r="Z27" s="43" t="s">
        <v>81</v>
      </c>
      <c r="AI27" s="43" t="s">
        <v>50</v>
      </c>
    </row>
    <row r="28" spans="1:37" ht="25.95" customHeight="1" x14ac:dyDescent="0.2">
      <c r="A28" s="91">
        <v>7</v>
      </c>
      <c r="B28" s="118" t="str">
        <f t="shared" si="0"/>
        <v>（選択）</v>
      </c>
      <c r="C28" s="119"/>
      <c r="D28" s="16" t="s">
        <v>187</v>
      </c>
      <c r="E28" s="120" t="s">
        <v>161</v>
      </c>
      <c r="F28" s="121"/>
      <c r="G28" s="2"/>
      <c r="H28" s="3"/>
      <c r="I28" s="2"/>
      <c r="J28" s="4"/>
      <c r="K28" s="8"/>
      <c r="L28" s="90" t="s">
        <v>187</v>
      </c>
      <c r="S28" s="7"/>
      <c r="T28" s="15"/>
      <c r="Y28" s="43">
        <v>26</v>
      </c>
      <c r="Z28" s="43" t="s">
        <v>82</v>
      </c>
      <c r="AI28" s="43" t="s">
        <v>51</v>
      </c>
    </row>
    <row r="29" spans="1:37" ht="25.95" customHeight="1" x14ac:dyDescent="0.2">
      <c r="A29" s="91">
        <v>8</v>
      </c>
      <c r="B29" s="118" t="str">
        <f t="shared" si="0"/>
        <v>（選択）</v>
      </c>
      <c r="C29" s="119"/>
      <c r="D29" s="16" t="s">
        <v>187</v>
      </c>
      <c r="E29" s="120" t="s">
        <v>161</v>
      </c>
      <c r="F29" s="121"/>
      <c r="G29" s="2"/>
      <c r="H29" s="3"/>
      <c r="I29" s="2"/>
      <c r="J29" s="4"/>
      <c r="K29" s="8"/>
      <c r="L29" s="90" t="s">
        <v>187</v>
      </c>
      <c r="S29" s="7"/>
      <c r="T29" s="15"/>
      <c r="Y29" s="43">
        <v>27</v>
      </c>
      <c r="Z29" s="43" t="s">
        <v>83</v>
      </c>
      <c r="AI29" s="43" t="s">
        <v>52</v>
      </c>
    </row>
    <row r="30" spans="1:37" ht="25.95" customHeight="1" x14ac:dyDescent="0.2">
      <c r="A30" s="91">
        <v>9</v>
      </c>
      <c r="B30" s="118" t="str">
        <f t="shared" si="0"/>
        <v>（選択）</v>
      </c>
      <c r="C30" s="119"/>
      <c r="D30" s="16" t="s">
        <v>187</v>
      </c>
      <c r="E30" s="120" t="s">
        <v>161</v>
      </c>
      <c r="F30" s="121"/>
      <c r="G30" s="2"/>
      <c r="H30" s="3"/>
      <c r="I30" s="2"/>
      <c r="J30" s="4"/>
      <c r="K30" s="8"/>
      <c r="L30" s="90" t="s">
        <v>187</v>
      </c>
      <c r="S30" s="7"/>
      <c r="T30" s="15"/>
      <c r="Y30" s="43">
        <v>28</v>
      </c>
      <c r="Z30" s="43" t="s">
        <v>84</v>
      </c>
      <c r="AI30" s="43" t="s">
        <v>53</v>
      </c>
    </row>
    <row r="31" spans="1:37" ht="25.95" customHeight="1" x14ac:dyDescent="0.2">
      <c r="A31" s="91">
        <v>10</v>
      </c>
      <c r="B31" s="118" t="str">
        <f t="shared" si="0"/>
        <v>（選択）</v>
      </c>
      <c r="C31" s="119"/>
      <c r="D31" s="16" t="s">
        <v>187</v>
      </c>
      <c r="E31" s="120" t="s">
        <v>161</v>
      </c>
      <c r="F31" s="121"/>
      <c r="G31" s="2"/>
      <c r="H31" s="3"/>
      <c r="I31" s="2"/>
      <c r="J31" s="4"/>
      <c r="K31" s="8"/>
      <c r="L31" s="90" t="s">
        <v>187</v>
      </c>
      <c r="S31" s="7"/>
      <c r="T31" s="15"/>
      <c r="Y31" s="43">
        <v>29</v>
      </c>
      <c r="Z31" s="43" t="s">
        <v>85</v>
      </c>
      <c r="AI31" s="43" t="s">
        <v>54</v>
      </c>
    </row>
    <row r="32" spans="1:37" ht="25.95" customHeight="1" x14ac:dyDescent="0.2">
      <c r="A32" s="91">
        <v>11</v>
      </c>
      <c r="B32" s="118" t="str">
        <f t="shared" si="0"/>
        <v>（選択）</v>
      </c>
      <c r="C32" s="119"/>
      <c r="D32" s="16" t="s">
        <v>187</v>
      </c>
      <c r="E32" s="120" t="s">
        <v>161</v>
      </c>
      <c r="F32" s="121"/>
      <c r="G32" s="2"/>
      <c r="H32" s="3"/>
      <c r="I32" s="2"/>
      <c r="J32" s="4"/>
      <c r="K32" s="8"/>
      <c r="L32" s="90" t="s">
        <v>187</v>
      </c>
      <c r="S32" s="7"/>
      <c r="T32" s="15"/>
      <c r="Y32" s="43">
        <v>30</v>
      </c>
      <c r="Z32" s="43" t="s">
        <v>86</v>
      </c>
      <c r="AI32" s="43" t="s">
        <v>55</v>
      </c>
    </row>
    <row r="33" spans="1:37" ht="25.95" customHeight="1" x14ac:dyDescent="0.2">
      <c r="A33" s="91">
        <v>12</v>
      </c>
      <c r="B33" s="118" t="str">
        <f t="shared" si="0"/>
        <v>（選択）</v>
      </c>
      <c r="C33" s="119"/>
      <c r="D33" s="16" t="s">
        <v>187</v>
      </c>
      <c r="E33" s="120" t="s">
        <v>161</v>
      </c>
      <c r="F33" s="121"/>
      <c r="G33" s="2"/>
      <c r="H33" s="3"/>
      <c r="I33" s="2"/>
      <c r="J33" s="4"/>
      <c r="K33" s="8"/>
      <c r="L33" s="90" t="s">
        <v>187</v>
      </c>
      <c r="S33" s="7"/>
      <c r="T33" s="15"/>
      <c r="Y33" s="43">
        <v>31</v>
      </c>
      <c r="Z33" s="43" t="s">
        <v>87</v>
      </c>
      <c r="AI33" s="43" t="s">
        <v>56</v>
      </c>
      <c r="AJ33" s="66"/>
      <c r="AK33" s="66"/>
    </row>
    <row r="34" spans="1:37" ht="25.95" customHeight="1" x14ac:dyDescent="0.2">
      <c r="A34" s="91">
        <v>13</v>
      </c>
      <c r="B34" s="118" t="str">
        <f t="shared" si="0"/>
        <v>（選択）</v>
      </c>
      <c r="C34" s="119"/>
      <c r="D34" s="16" t="s">
        <v>187</v>
      </c>
      <c r="E34" s="120" t="s">
        <v>161</v>
      </c>
      <c r="F34" s="121"/>
      <c r="G34" s="2"/>
      <c r="H34" s="3"/>
      <c r="I34" s="2"/>
      <c r="J34" s="4"/>
      <c r="K34" s="8"/>
      <c r="L34" s="90" t="s">
        <v>187</v>
      </c>
      <c r="S34" s="7"/>
      <c r="T34" s="15"/>
      <c r="Y34" s="43">
        <v>32</v>
      </c>
      <c r="Z34" s="43" t="s">
        <v>88</v>
      </c>
    </row>
    <row r="35" spans="1:37" ht="25.95" customHeight="1" x14ac:dyDescent="0.2">
      <c r="A35" s="91">
        <v>14</v>
      </c>
      <c r="B35" s="118" t="str">
        <f t="shared" si="0"/>
        <v>（選択）</v>
      </c>
      <c r="C35" s="119"/>
      <c r="D35" s="16" t="s">
        <v>187</v>
      </c>
      <c r="E35" s="120" t="s">
        <v>161</v>
      </c>
      <c r="F35" s="121"/>
      <c r="G35" s="2"/>
      <c r="H35" s="3"/>
      <c r="I35" s="2"/>
      <c r="J35" s="4"/>
      <c r="K35" s="8"/>
      <c r="L35" s="90" t="s">
        <v>187</v>
      </c>
      <c r="S35" s="7"/>
      <c r="T35" s="15"/>
      <c r="Y35" s="43">
        <v>33</v>
      </c>
      <c r="Z35" s="43" t="s">
        <v>89</v>
      </c>
    </row>
    <row r="36" spans="1:37" ht="25.95" customHeight="1" x14ac:dyDescent="0.2">
      <c r="A36" s="91">
        <v>15</v>
      </c>
      <c r="B36" s="118" t="str">
        <f t="shared" si="0"/>
        <v>（選択）</v>
      </c>
      <c r="C36" s="119"/>
      <c r="D36" s="16" t="s">
        <v>187</v>
      </c>
      <c r="E36" s="120" t="s">
        <v>161</v>
      </c>
      <c r="F36" s="121"/>
      <c r="G36" s="2"/>
      <c r="H36" s="3"/>
      <c r="I36" s="2"/>
      <c r="J36" s="4"/>
      <c r="K36" s="8"/>
      <c r="L36" s="90" t="s">
        <v>187</v>
      </c>
      <c r="S36" s="7"/>
      <c r="T36" s="15"/>
      <c r="Y36" s="43">
        <v>34</v>
      </c>
      <c r="Z36" s="43" t="s">
        <v>90</v>
      </c>
    </row>
    <row r="37" spans="1:37" s="73" customFormat="1" ht="25.95" customHeight="1" x14ac:dyDescent="0.2"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R37" s="75"/>
      <c r="S37" s="76"/>
      <c r="T37" s="76"/>
      <c r="U37" s="43"/>
      <c r="V37" s="43"/>
      <c r="W37" s="43"/>
      <c r="X37" s="43"/>
      <c r="Y37" s="43">
        <v>35</v>
      </c>
      <c r="Z37" s="43" t="s">
        <v>91</v>
      </c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</row>
    <row r="38" spans="1:37" ht="25.95" customHeight="1" x14ac:dyDescent="0.2">
      <c r="A38" s="170" t="s">
        <v>229</v>
      </c>
      <c r="B38" s="171"/>
      <c r="C38" s="171"/>
      <c r="D38" s="172"/>
      <c r="E38" s="127" t="s">
        <v>104</v>
      </c>
      <c r="F38" s="129" t="s">
        <v>4</v>
      </c>
      <c r="G38" s="153" t="s">
        <v>5</v>
      </c>
      <c r="H38" s="154"/>
      <c r="I38" s="153" t="s">
        <v>125</v>
      </c>
      <c r="J38" s="154"/>
      <c r="K38" s="129" t="s">
        <v>179</v>
      </c>
      <c r="L38" s="129"/>
      <c r="M38" s="129" t="s">
        <v>6</v>
      </c>
      <c r="N38" s="129" t="s">
        <v>7</v>
      </c>
      <c r="O38" s="129"/>
      <c r="P38" s="129"/>
      <c r="Q38" s="147" t="s">
        <v>188</v>
      </c>
      <c r="R38" s="157" t="s">
        <v>190</v>
      </c>
      <c r="S38" s="5"/>
      <c r="T38" s="5"/>
      <c r="Y38" s="43">
        <v>36</v>
      </c>
      <c r="Z38" s="43" t="s">
        <v>92</v>
      </c>
    </row>
    <row r="39" spans="1:37" ht="25.95" customHeight="1" x14ac:dyDescent="0.2">
      <c r="A39" s="173"/>
      <c r="B39" s="174"/>
      <c r="C39" s="174"/>
      <c r="D39" s="175"/>
      <c r="E39" s="128"/>
      <c r="F39" s="129"/>
      <c r="G39" s="155"/>
      <c r="H39" s="156"/>
      <c r="I39" s="155"/>
      <c r="J39" s="156"/>
      <c r="K39" s="129"/>
      <c r="L39" s="129"/>
      <c r="M39" s="129"/>
      <c r="N39" s="129"/>
      <c r="O39" s="129"/>
      <c r="P39" s="129"/>
      <c r="Q39" s="148"/>
      <c r="R39" s="158"/>
      <c r="S39" s="5"/>
      <c r="T39" s="5"/>
      <c r="Y39" s="43">
        <v>37</v>
      </c>
      <c r="Z39" s="43" t="s">
        <v>93</v>
      </c>
    </row>
    <row r="40" spans="1:37" s="77" customFormat="1" ht="25.95" customHeight="1" x14ac:dyDescent="0.2">
      <c r="A40" s="97" t="s">
        <v>108</v>
      </c>
      <c r="B40" s="164" t="s">
        <v>8</v>
      </c>
      <c r="C40" s="165"/>
      <c r="D40" s="83" t="s">
        <v>3</v>
      </c>
      <c r="E40" s="29" t="s">
        <v>112</v>
      </c>
      <c r="F40" s="29" t="s">
        <v>112</v>
      </c>
      <c r="G40" s="30" t="s">
        <v>0</v>
      </c>
      <c r="H40" s="31" t="s">
        <v>1</v>
      </c>
      <c r="I40" s="30" t="s">
        <v>126</v>
      </c>
      <c r="J40" s="31" t="s">
        <v>127</v>
      </c>
      <c r="K40" s="32" t="s">
        <v>110</v>
      </c>
      <c r="L40" s="33" t="s">
        <v>112</v>
      </c>
      <c r="M40" s="29" t="s">
        <v>112</v>
      </c>
      <c r="N40" s="34" t="s">
        <v>112</v>
      </c>
      <c r="O40" s="35" t="s">
        <v>112</v>
      </c>
      <c r="P40" s="33" t="s">
        <v>112</v>
      </c>
      <c r="Q40" s="36" t="s">
        <v>113</v>
      </c>
      <c r="R40" s="98" t="s">
        <v>112</v>
      </c>
      <c r="S40" s="5"/>
      <c r="T40" s="5"/>
      <c r="U40" s="43"/>
      <c r="V40" s="43"/>
      <c r="W40" s="43"/>
      <c r="X40" s="43"/>
      <c r="Y40" s="43">
        <v>38</v>
      </c>
      <c r="Z40" s="43" t="s">
        <v>94</v>
      </c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</row>
    <row r="41" spans="1:37" s="45" customFormat="1" ht="25.95" customHeight="1" x14ac:dyDescent="0.2">
      <c r="A41" s="106" t="s">
        <v>109</v>
      </c>
      <c r="B41" s="166" t="s">
        <v>70</v>
      </c>
      <c r="C41" s="167"/>
      <c r="D41" s="107" t="s">
        <v>231</v>
      </c>
      <c r="E41" s="106" t="s">
        <v>162</v>
      </c>
      <c r="F41" s="107" t="s">
        <v>164</v>
      </c>
      <c r="G41" s="108" t="s">
        <v>111</v>
      </c>
      <c r="H41" s="109" t="s">
        <v>226</v>
      </c>
      <c r="I41" s="108" t="s">
        <v>128</v>
      </c>
      <c r="J41" s="109" t="s">
        <v>227</v>
      </c>
      <c r="K41" s="108" t="s">
        <v>182</v>
      </c>
      <c r="L41" s="109" t="s">
        <v>137</v>
      </c>
      <c r="M41" s="107" t="s">
        <v>139</v>
      </c>
      <c r="N41" s="108" t="s">
        <v>178</v>
      </c>
      <c r="O41" s="110" t="s">
        <v>36</v>
      </c>
      <c r="P41" s="109" t="s">
        <v>56</v>
      </c>
      <c r="Q41" s="107" t="s">
        <v>165</v>
      </c>
      <c r="R41" s="112" t="s">
        <v>221</v>
      </c>
      <c r="S41" s="7"/>
      <c r="T41" s="15"/>
      <c r="U41" s="43"/>
      <c r="V41" s="43"/>
      <c r="W41" s="43"/>
      <c r="X41" s="43"/>
      <c r="Y41" s="43">
        <v>39</v>
      </c>
      <c r="Z41" s="43" t="s">
        <v>95</v>
      </c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</row>
    <row r="42" spans="1:37" ht="25.95" customHeight="1" x14ac:dyDescent="0.2">
      <c r="A42" s="89">
        <v>1</v>
      </c>
      <c r="B42" s="168" t="str">
        <f t="shared" ref="B42:B56" si="1">$B$4</f>
        <v>（選択）</v>
      </c>
      <c r="C42" s="169"/>
      <c r="D42" s="92" t="s">
        <v>230</v>
      </c>
      <c r="E42" s="93" t="s">
        <v>187</v>
      </c>
      <c r="F42" s="94" t="s">
        <v>187</v>
      </c>
      <c r="G42" s="6"/>
      <c r="H42" s="90"/>
      <c r="I42" s="6"/>
      <c r="J42" s="90"/>
      <c r="K42" s="6"/>
      <c r="L42" s="95" t="s">
        <v>187</v>
      </c>
      <c r="M42" s="94" t="s">
        <v>187</v>
      </c>
      <c r="N42" s="6" t="s">
        <v>187</v>
      </c>
      <c r="O42" s="96" t="s">
        <v>187</v>
      </c>
      <c r="P42" s="90" t="s">
        <v>187</v>
      </c>
      <c r="Q42" s="116" t="str">
        <f t="shared" ref="Q42" si="2">IF(OR(N42="2008年（平成20年）"),"必要"," ")</f>
        <v xml:space="preserve"> </v>
      </c>
      <c r="R42" s="100" t="s">
        <v>187</v>
      </c>
      <c r="S42" s="7"/>
      <c r="T42" s="15"/>
      <c r="Y42" s="43">
        <v>40</v>
      </c>
      <c r="Z42" s="43" t="s">
        <v>96</v>
      </c>
    </row>
    <row r="43" spans="1:37" ht="25.95" customHeight="1" x14ac:dyDescent="0.2">
      <c r="A43" s="89">
        <v>2</v>
      </c>
      <c r="B43" s="118" t="str">
        <f t="shared" si="1"/>
        <v>（選択）</v>
      </c>
      <c r="C43" s="119"/>
      <c r="D43" s="37" t="s">
        <v>230</v>
      </c>
      <c r="E43" s="20" t="s">
        <v>187</v>
      </c>
      <c r="F43" s="10" t="s">
        <v>187</v>
      </c>
      <c r="G43" s="8"/>
      <c r="H43" s="9"/>
      <c r="I43" s="8"/>
      <c r="J43" s="9"/>
      <c r="K43" s="8"/>
      <c r="L43" s="21" t="s">
        <v>187</v>
      </c>
      <c r="M43" s="10" t="s">
        <v>187</v>
      </c>
      <c r="N43" s="8" t="s">
        <v>187</v>
      </c>
      <c r="O43" s="11" t="s">
        <v>187</v>
      </c>
      <c r="P43" s="9" t="s">
        <v>187</v>
      </c>
      <c r="Q43" s="117" t="str">
        <f t="shared" ref="Q43:Q56" si="3">IF(OR(N43="2008年（平成20年）"),"必要"," ")</f>
        <v xml:space="preserve"> </v>
      </c>
      <c r="R43" s="100" t="s">
        <v>187</v>
      </c>
      <c r="S43" s="7"/>
      <c r="T43" s="15"/>
      <c r="Y43" s="43">
        <v>41</v>
      </c>
      <c r="Z43" s="43" t="s">
        <v>97</v>
      </c>
    </row>
    <row r="44" spans="1:37" ht="25.95" customHeight="1" x14ac:dyDescent="0.2">
      <c r="A44" s="89">
        <v>3</v>
      </c>
      <c r="B44" s="118" t="str">
        <f t="shared" si="1"/>
        <v>（選択）</v>
      </c>
      <c r="C44" s="119"/>
      <c r="D44" s="37" t="s">
        <v>230</v>
      </c>
      <c r="E44" s="20" t="s">
        <v>187</v>
      </c>
      <c r="F44" s="10" t="s">
        <v>187</v>
      </c>
      <c r="G44" s="8"/>
      <c r="H44" s="9"/>
      <c r="I44" s="8"/>
      <c r="J44" s="9"/>
      <c r="K44" s="8"/>
      <c r="L44" s="21" t="s">
        <v>187</v>
      </c>
      <c r="M44" s="10" t="s">
        <v>187</v>
      </c>
      <c r="N44" s="8" t="s">
        <v>187</v>
      </c>
      <c r="O44" s="11" t="s">
        <v>187</v>
      </c>
      <c r="P44" s="9" t="s">
        <v>187</v>
      </c>
      <c r="Q44" s="117" t="str">
        <f t="shared" si="3"/>
        <v xml:space="preserve"> </v>
      </c>
      <c r="R44" s="100" t="s">
        <v>187</v>
      </c>
      <c r="S44" s="7"/>
      <c r="T44" s="15"/>
      <c r="Y44" s="43">
        <v>42</v>
      </c>
      <c r="Z44" s="43" t="s">
        <v>98</v>
      </c>
    </row>
    <row r="45" spans="1:37" ht="25.95" customHeight="1" x14ac:dyDescent="0.2">
      <c r="A45" s="89">
        <v>4</v>
      </c>
      <c r="B45" s="118" t="str">
        <f t="shared" si="1"/>
        <v>（選択）</v>
      </c>
      <c r="C45" s="119"/>
      <c r="D45" s="37" t="s">
        <v>230</v>
      </c>
      <c r="E45" s="20" t="s">
        <v>187</v>
      </c>
      <c r="F45" s="10" t="s">
        <v>187</v>
      </c>
      <c r="G45" s="8"/>
      <c r="H45" s="9"/>
      <c r="I45" s="8"/>
      <c r="J45" s="9"/>
      <c r="K45" s="8"/>
      <c r="L45" s="21" t="s">
        <v>187</v>
      </c>
      <c r="M45" s="10" t="s">
        <v>187</v>
      </c>
      <c r="N45" s="8" t="s">
        <v>187</v>
      </c>
      <c r="O45" s="11" t="s">
        <v>187</v>
      </c>
      <c r="P45" s="9" t="s">
        <v>187</v>
      </c>
      <c r="Q45" s="117" t="str">
        <f t="shared" si="3"/>
        <v xml:space="preserve"> </v>
      </c>
      <c r="R45" s="100" t="s">
        <v>187</v>
      </c>
      <c r="S45" s="7"/>
      <c r="T45" s="15"/>
      <c r="Y45" s="43">
        <v>43</v>
      </c>
      <c r="Z45" s="43" t="s">
        <v>99</v>
      </c>
    </row>
    <row r="46" spans="1:37" ht="25.95" customHeight="1" x14ac:dyDescent="0.2">
      <c r="A46" s="89">
        <v>5</v>
      </c>
      <c r="B46" s="118" t="str">
        <f t="shared" si="1"/>
        <v>（選択）</v>
      </c>
      <c r="C46" s="119"/>
      <c r="D46" s="37" t="s">
        <v>230</v>
      </c>
      <c r="E46" s="20" t="s">
        <v>187</v>
      </c>
      <c r="F46" s="10" t="s">
        <v>187</v>
      </c>
      <c r="G46" s="8"/>
      <c r="H46" s="9"/>
      <c r="I46" s="8"/>
      <c r="J46" s="9"/>
      <c r="K46" s="8"/>
      <c r="L46" s="21" t="s">
        <v>187</v>
      </c>
      <c r="M46" s="10" t="s">
        <v>187</v>
      </c>
      <c r="N46" s="8" t="s">
        <v>187</v>
      </c>
      <c r="O46" s="11" t="s">
        <v>187</v>
      </c>
      <c r="P46" s="9" t="s">
        <v>187</v>
      </c>
      <c r="Q46" s="117" t="str">
        <f t="shared" si="3"/>
        <v xml:space="preserve"> </v>
      </c>
      <c r="R46" s="100" t="s">
        <v>187</v>
      </c>
      <c r="S46" s="7"/>
      <c r="T46" s="15"/>
      <c r="Y46" s="43">
        <v>44</v>
      </c>
      <c r="Z46" s="43" t="s">
        <v>100</v>
      </c>
    </row>
    <row r="47" spans="1:37" ht="25.95" customHeight="1" x14ac:dyDescent="0.2">
      <c r="A47" s="89">
        <v>6</v>
      </c>
      <c r="B47" s="118" t="str">
        <f t="shared" si="1"/>
        <v>（選択）</v>
      </c>
      <c r="C47" s="119"/>
      <c r="D47" s="37" t="s">
        <v>230</v>
      </c>
      <c r="E47" s="20" t="s">
        <v>187</v>
      </c>
      <c r="F47" s="10" t="s">
        <v>187</v>
      </c>
      <c r="G47" s="8"/>
      <c r="H47" s="9"/>
      <c r="I47" s="8"/>
      <c r="J47" s="9"/>
      <c r="K47" s="8"/>
      <c r="L47" s="21" t="s">
        <v>187</v>
      </c>
      <c r="M47" s="10" t="s">
        <v>187</v>
      </c>
      <c r="N47" s="8" t="s">
        <v>187</v>
      </c>
      <c r="O47" s="11" t="s">
        <v>187</v>
      </c>
      <c r="P47" s="9" t="s">
        <v>187</v>
      </c>
      <c r="Q47" s="117" t="str">
        <f t="shared" si="3"/>
        <v xml:space="preserve"> </v>
      </c>
      <c r="R47" s="100" t="s">
        <v>187</v>
      </c>
      <c r="S47" s="7"/>
      <c r="T47" s="15"/>
      <c r="Y47" s="43">
        <v>45</v>
      </c>
      <c r="Z47" s="43" t="s">
        <v>101</v>
      </c>
    </row>
    <row r="48" spans="1:37" ht="25.95" customHeight="1" x14ac:dyDescent="0.2">
      <c r="A48" s="89">
        <v>7</v>
      </c>
      <c r="B48" s="118" t="str">
        <f t="shared" si="1"/>
        <v>（選択）</v>
      </c>
      <c r="C48" s="119"/>
      <c r="D48" s="37" t="s">
        <v>230</v>
      </c>
      <c r="E48" s="20" t="s">
        <v>187</v>
      </c>
      <c r="F48" s="10" t="s">
        <v>187</v>
      </c>
      <c r="G48" s="8"/>
      <c r="H48" s="9"/>
      <c r="I48" s="8"/>
      <c r="J48" s="9"/>
      <c r="K48" s="8"/>
      <c r="L48" s="21" t="s">
        <v>187</v>
      </c>
      <c r="M48" s="10" t="s">
        <v>187</v>
      </c>
      <c r="N48" s="8" t="s">
        <v>187</v>
      </c>
      <c r="O48" s="11" t="s">
        <v>187</v>
      </c>
      <c r="P48" s="9" t="s">
        <v>187</v>
      </c>
      <c r="Q48" s="117" t="str">
        <f t="shared" si="3"/>
        <v xml:space="preserve"> </v>
      </c>
      <c r="R48" s="100" t="s">
        <v>187</v>
      </c>
      <c r="S48" s="7"/>
      <c r="T48" s="15"/>
      <c r="Y48" s="43">
        <v>46</v>
      </c>
      <c r="Z48" s="43" t="s">
        <v>102</v>
      </c>
    </row>
    <row r="49" spans="1:37" ht="25.95" customHeight="1" x14ac:dyDescent="0.2">
      <c r="A49" s="89">
        <v>8</v>
      </c>
      <c r="B49" s="118" t="str">
        <f t="shared" si="1"/>
        <v>（選択）</v>
      </c>
      <c r="C49" s="119"/>
      <c r="D49" s="37" t="s">
        <v>230</v>
      </c>
      <c r="E49" s="20" t="s">
        <v>187</v>
      </c>
      <c r="F49" s="10" t="s">
        <v>187</v>
      </c>
      <c r="G49" s="8"/>
      <c r="H49" s="9"/>
      <c r="I49" s="8"/>
      <c r="J49" s="9"/>
      <c r="K49" s="8"/>
      <c r="L49" s="21" t="s">
        <v>187</v>
      </c>
      <c r="M49" s="10" t="s">
        <v>187</v>
      </c>
      <c r="N49" s="8" t="s">
        <v>187</v>
      </c>
      <c r="O49" s="11" t="s">
        <v>187</v>
      </c>
      <c r="P49" s="9" t="s">
        <v>187</v>
      </c>
      <c r="Q49" s="117" t="str">
        <f t="shared" si="3"/>
        <v xml:space="preserve"> </v>
      </c>
      <c r="R49" s="100" t="s">
        <v>187</v>
      </c>
      <c r="S49" s="7"/>
      <c r="T49" s="15"/>
      <c r="Y49" s="43">
        <v>47</v>
      </c>
      <c r="Z49" s="43" t="s">
        <v>103</v>
      </c>
    </row>
    <row r="50" spans="1:37" ht="25.95" customHeight="1" x14ac:dyDescent="0.2">
      <c r="A50" s="89">
        <v>9</v>
      </c>
      <c r="B50" s="118" t="str">
        <f t="shared" si="1"/>
        <v>（選択）</v>
      </c>
      <c r="C50" s="119"/>
      <c r="D50" s="37" t="s">
        <v>230</v>
      </c>
      <c r="E50" s="20" t="s">
        <v>187</v>
      </c>
      <c r="F50" s="10" t="s">
        <v>187</v>
      </c>
      <c r="G50" s="8"/>
      <c r="H50" s="9"/>
      <c r="I50" s="8"/>
      <c r="J50" s="9"/>
      <c r="K50" s="8"/>
      <c r="L50" s="21" t="s">
        <v>187</v>
      </c>
      <c r="M50" s="10" t="s">
        <v>187</v>
      </c>
      <c r="N50" s="8" t="s">
        <v>187</v>
      </c>
      <c r="O50" s="11" t="s">
        <v>187</v>
      </c>
      <c r="P50" s="9" t="s">
        <v>187</v>
      </c>
      <c r="Q50" s="117" t="str">
        <f t="shared" si="3"/>
        <v xml:space="preserve"> </v>
      </c>
      <c r="R50" s="100" t="s">
        <v>187</v>
      </c>
      <c r="S50" s="7"/>
      <c r="T50" s="15"/>
    </row>
    <row r="51" spans="1:37" ht="25.95" customHeight="1" x14ac:dyDescent="0.2">
      <c r="A51" s="89">
        <v>10</v>
      </c>
      <c r="B51" s="118" t="str">
        <f t="shared" si="1"/>
        <v>（選択）</v>
      </c>
      <c r="C51" s="119"/>
      <c r="D51" s="37" t="s">
        <v>230</v>
      </c>
      <c r="E51" s="20" t="s">
        <v>187</v>
      </c>
      <c r="F51" s="10" t="s">
        <v>187</v>
      </c>
      <c r="G51" s="8"/>
      <c r="H51" s="9"/>
      <c r="I51" s="8"/>
      <c r="J51" s="9"/>
      <c r="K51" s="8"/>
      <c r="L51" s="21" t="s">
        <v>187</v>
      </c>
      <c r="M51" s="10" t="s">
        <v>187</v>
      </c>
      <c r="N51" s="8" t="s">
        <v>187</v>
      </c>
      <c r="O51" s="11" t="s">
        <v>187</v>
      </c>
      <c r="P51" s="9" t="s">
        <v>187</v>
      </c>
      <c r="Q51" s="117" t="str">
        <f t="shared" si="3"/>
        <v xml:space="preserve"> </v>
      </c>
      <c r="R51" s="100" t="s">
        <v>187</v>
      </c>
      <c r="S51" s="7"/>
      <c r="T51" s="15"/>
    </row>
    <row r="52" spans="1:37" ht="25.95" customHeight="1" x14ac:dyDescent="0.2">
      <c r="A52" s="89">
        <v>11</v>
      </c>
      <c r="B52" s="118" t="str">
        <f t="shared" si="1"/>
        <v>（選択）</v>
      </c>
      <c r="C52" s="119"/>
      <c r="D52" s="37" t="s">
        <v>230</v>
      </c>
      <c r="E52" s="20" t="s">
        <v>187</v>
      </c>
      <c r="F52" s="10" t="s">
        <v>187</v>
      </c>
      <c r="G52" s="8"/>
      <c r="H52" s="9"/>
      <c r="I52" s="8"/>
      <c r="J52" s="9"/>
      <c r="K52" s="8"/>
      <c r="L52" s="21" t="s">
        <v>187</v>
      </c>
      <c r="M52" s="10" t="s">
        <v>187</v>
      </c>
      <c r="N52" s="8" t="s">
        <v>187</v>
      </c>
      <c r="O52" s="11" t="s">
        <v>187</v>
      </c>
      <c r="P52" s="9" t="s">
        <v>187</v>
      </c>
      <c r="Q52" s="117" t="str">
        <f t="shared" si="3"/>
        <v xml:space="preserve"> </v>
      </c>
      <c r="R52" s="100" t="s">
        <v>187</v>
      </c>
      <c r="S52" s="7"/>
      <c r="T52" s="15"/>
    </row>
    <row r="53" spans="1:37" ht="25.95" customHeight="1" x14ac:dyDescent="0.2">
      <c r="A53" s="89">
        <v>12</v>
      </c>
      <c r="B53" s="118" t="str">
        <f t="shared" si="1"/>
        <v>（選択）</v>
      </c>
      <c r="C53" s="119"/>
      <c r="D53" s="37" t="s">
        <v>230</v>
      </c>
      <c r="E53" s="20" t="s">
        <v>187</v>
      </c>
      <c r="F53" s="10" t="s">
        <v>187</v>
      </c>
      <c r="G53" s="8"/>
      <c r="H53" s="9"/>
      <c r="I53" s="8"/>
      <c r="J53" s="9"/>
      <c r="K53" s="8"/>
      <c r="L53" s="21" t="s">
        <v>187</v>
      </c>
      <c r="M53" s="10" t="s">
        <v>187</v>
      </c>
      <c r="N53" s="8" t="s">
        <v>187</v>
      </c>
      <c r="O53" s="11" t="s">
        <v>187</v>
      </c>
      <c r="P53" s="9" t="s">
        <v>187</v>
      </c>
      <c r="Q53" s="117" t="str">
        <f t="shared" si="3"/>
        <v xml:space="preserve"> </v>
      </c>
      <c r="R53" s="100" t="s">
        <v>187</v>
      </c>
      <c r="S53" s="7"/>
      <c r="T53" s="15"/>
    </row>
    <row r="54" spans="1:37" ht="25.95" customHeight="1" x14ac:dyDescent="0.2">
      <c r="A54" s="89">
        <v>13</v>
      </c>
      <c r="B54" s="118" t="str">
        <f t="shared" si="1"/>
        <v>（選択）</v>
      </c>
      <c r="C54" s="119"/>
      <c r="D54" s="37" t="s">
        <v>230</v>
      </c>
      <c r="E54" s="20" t="s">
        <v>187</v>
      </c>
      <c r="F54" s="10" t="s">
        <v>187</v>
      </c>
      <c r="G54" s="8"/>
      <c r="H54" s="9"/>
      <c r="I54" s="8"/>
      <c r="J54" s="9"/>
      <c r="K54" s="8"/>
      <c r="L54" s="21" t="s">
        <v>187</v>
      </c>
      <c r="M54" s="10" t="s">
        <v>187</v>
      </c>
      <c r="N54" s="8" t="s">
        <v>187</v>
      </c>
      <c r="O54" s="11" t="s">
        <v>187</v>
      </c>
      <c r="P54" s="9" t="s">
        <v>187</v>
      </c>
      <c r="Q54" s="117" t="str">
        <f t="shared" si="3"/>
        <v xml:space="preserve"> </v>
      </c>
      <c r="R54" s="100" t="s">
        <v>187</v>
      </c>
      <c r="S54" s="7"/>
      <c r="T54" s="15"/>
    </row>
    <row r="55" spans="1:37" ht="25.95" customHeight="1" x14ac:dyDescent="0.2">
      <c r="A55" s="89">
        <v>14</v>
      </c>
      <c r="B55" s="118" t="str">
        <f t="shared" si="1"/>
        <v>（選択）</v>
      </c>
      <c r="C55" s="119"/>
      <c r="D55" s="37" t="s">
        <v>230</v>
      </c>
      <c r="E55" s="20" t="s">
        <v>187</v>
      </c>
      <c r="F55" s="10" t="s">
        <v>187</v>
      </c>
      <c r="G55" s="8"/>
      <c r="H55" s="9"/>
      <c r="I55" s="8"/>
      <c r="J55" s="9"/>
      <c r="K55" s="8"/>
      <c r="L55" s="21" t="s">
        <v>187</v>
      </c>
      <c r="M55" s="10" t="s">
        <v>187</v>
      </c>
      <c r="N55" s="8" t="s">
        <v>187</v>
      </c>
      <c r="O55" s="11" t="s">
        <v>187</v>
      </c>
      <c r="P55" s="9" t="s">
        <v>187</v>
      </c>
      <c r="Q55" s="117" t="str">
        <f t="shared" si="3"/>
        <v xml:space="preserve"> </v>
      </c>
      <c r="R55" s="100" t="s">
        <v>187</v>
      </c>
      <c r="S55" s="7"/>
      <c r="T55" s="15"/>
    </row>
    <row r="56" spans="1:37" ht="25.95" customHeight="1" x14ac:dyDescent="0.2">
      <c r="A56" s="89">
        <v>15</v>
      </c>
      <c r="B56" s="118" t="str">
        <f t="shared" si="1"/>
        <v>（選択）</v>
      </c>
      <c r="C56" s="119"/>
      <c r="D56" s="37" t="s">
        <v>230</v>
      </c>
      <c r="E56" s="20" t="s">
        <v>187</v>
      </c>
      <c r="F56" s="10" t="s">
        <v>187</v>
      </c>
      <c r="G56" s="8"/>
      <c r="H56" s="9"/>
      <c r="I56" s="8"/>
      <c r="J56" s="9"/>
      <c r="K56" s="8"/>
      <c r="L56" s="21" t="s">
        <v>187</v>
      </c>
      <c r="M56" s="10" t="s">
        <v>187</v>
      </c>
      <c r="N56" s="8" t="s">
        <v>187</v>
      </c>
      <c r="O56" s="11" t="s">
        <v>187</v>
      </c>
      <c r="P56" s="9" t="s">
        <v>187</v>
      </c>
      <c r="Q56" s="117" t="str">
        <f t="shared" si="3"/>
        <v xml:space="preserve"> </v>
      </c>
      <c r="R56" s="100" t="s">
        <v>187</v>
      </c>
      <c r="S56" s="7"/>
      <c r="T56" s="15"/>
    </row>
    <row r="57" spans="1:37" ht="25.95" customHeight="1" x14ac:dyDescent="0.2">
      <c r="R57" s="42"/>
      <c r="S57" s="41"/>
      <c r="T57" s="41"/>
    </row>
    <row r="58" spans="1:37" ht="25.95" customHeight="1" x14ac:dyDescent="0.2">
      <c r="A58" s="178" t="s">
        <v>232</v>
      </c>
      <c r="B58" s="179"/>
      <c r="C58" s="179"/>
      <c r="D58" s="180"/>
      <c r="E58" s="159" t="s">
        <v>104</v>
      </c>
      <c r="F58" s="146" t="s">
        <v>4</v>
      </c>
      <c r="G58" s="149" t="s">
        <v>5</v>
      </c>
      <c r="H58" s="150"/>
      <c r="I58" s="149" t="s">
        <v>125</v>
      </c>
      <c r="J58" s="150"/>
      <c r="K58" s="146" t="s">
        <v>2</v>
      </c>
      <c r="L58" s="146"/>
      <c r="M58" s="146" t="s">
        <v>6</v>
      </c>
      <c r="N58" s="146" t="s">
        <v>7</v>
      </c>
      <c r="O58" s="146"/>
      <c r="P58" s="146"/>
      <c r="Q58" s="162" t="s">
        <v>188</v>
      </c>
      <c r="R58" s="146" t="s">
        <v>176</v>
      </c>
      <c r="S58" s="5"/>
      <c r="T58" s="5"/>
    </row>
    <row r="59" spans="1:37" ht="25.95" customHeight="1" x14ac:dyDescent="0.2">
      <c r="A59" s="181" t="s">
        <v>222</v>
      </c>
      <c r="B59" s="182"/>
      <c r="C59" s="182"/>
      <c r="D59" s="183"/>
      <c r="E59" s="160"/>
      <c r="F59" s="146"/>
      <c r="G59" s="151"/>
      <c r="H59" s="152"/>
      <c r="I59" s="151"/>
      <c r="J59" s="152"/>
      <c r="K59" s="146"/>
      <c r="L59" s="146"/>
      <c r="M59" s="146"/>
      <c r="N59" s="146"/>
      <c r="O59" s="146"/>
      <c r="P59" s="146"/>
      <c r="Q59" s="163"/>
      <c r="R59" s="146"/>
      <c r="S59" s="5"/>
      <c r="T59" s="5"/>
    </row>
    <row r="60" spans="1:37" s="77" customFormat="1" ht="25.95" customHeight="1" x14ac:dyDescent="0.2">
      <c r="A60" s="102" t="s">
        <v>108</v>
      </c>
      <c r="B60" s="176" t="s">
        <v>8</v>
      </c>
      <c r="C60" s="177"/>
      <c r="D60" s="84" t="s">
        <v>3</v>
      </c>
      <c r="E60" s="161"/>
      <c r="F60" s="36" t="s">
        <v>112</v>
      </c>
      <c r="G60" s="30" t="s">
        <v>0</v>
      </c>
      <c r="H60" s="31" t="s">
        <v>1</v>
      </c>
      <c r="I60" s="30" t="s">
        <v>126</v>
      </c>
      <c r="J60" s="31" t="s">
        <v>127</v>
      </c>
      <c r="K60" s="32" t="s">
        <v>110</v>
      </c>
      <c r="L60" s="38" t="s">
        <v>112</v>
      </c>
      <c r="M60" s="36" t="s">
        <v>112</v>
      </c>
      <c r="N60" s="32" t="s">
        <v>112</v>
      </c>
      <c r="O60" s="39" t="s">
        <v>112</v>
      </c>
      <c r="P60" s="38" t="s">
        <v>112</v>
      </c>
      <c r="Q60" s="40" t="s">
        <v>113</v>
      </c>
      <c r="R60" s="146"/>
      <c r="S60" s="5"/>
      <c r="T60" s="5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</row>
    <row r="61" spans="1:37" s="45" customFormat="1" ht="25.95" customHeight="1" x14ac:dyDescent="0.2">
      <c r="A61" s="106" t="s">
        <v>109</v>
      </c>
      <c r="B61" s="166" t="s">
        <v>70</v>
      </c>
      <c r="C61" s="167"/>
      <c r="D61" s="107" t="s">
        <v>234</v>
      </c>
      <c r="E61" s="106" t="s">
        <v>160</v>
      </c>
      <c r="F61" s="107" t="s">
        <v>117</v>
      </c>
      <c r="G61" s="108" t="s">
        <v>111</v>
      </c>
      <c r="H61" s="109" t="s">
        <v>226</v>
      </c>
      <c r="I61" s="108" t="s">
        <v>128</v>
      </c>
      <c r="J61" s="109" t="s">
        <v>227</v>
      </c>
      <c r="K61" s="108" t="s">
        <v>182</v>
      </c>
      <c r="L61" s="109" t="s">
        <v>12</v>
      </c>
      <c r="M61" s="107" t="s">
        <v>142</v>
      </c>
      <c r="N61" s="108" t="s">
        <v>131</v>
      </c>
      <c r="O61" s="110" t="s">
        <v>36</v>
      </c>
      <c r="P61" s="109" t="s">
        <v>56</v>
      </c>
      <c r="Q61" s="106" t="s">
        <v>165</v>
      </c>
      <c r="R61" s="111" t="s">
        <v>177</v>
      </c>
      <c r="S61" s="7"/>
      <c r="T61" s="15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</row>
    <row r="62" spans="1:37" ht="25.95" customHeight="1" x14ac:dyDescent="0.2">
      <c r="A62" s="89">
        <v>1</v>
      </c>
      <c r="B62" s="168" t="str">
        <f t="shared" ref="B62:B71" si="4">$B$4</f>
        <v>（選択）</v>
      </c>
      <c r="C62" s="169"/>
      <c r="D62" s="92" t="s">
        <v>233</v>
      </c>
      <c r="E62" s="82" t="s">
        <v>105</v>
      </c>
      <c r="F62" s="94" t="s">
        <v>187</v>
      </c>
      <c r="G62" s="6"/>
      <c r="H62" s="90"/>
      <c r="I62" s="6"/>
      <c r="J62" s="90"/>
      <c r="K62" s="6"/>
      <c r="L62" s="101" t="s">
        <v>12</v>
      </c>
      <c r="M62" s="94" t="s">
        <v>187</v>
      </c>
      <c r="N62" s="6" t="s">
        <v>187</v>
      </c>
      <c r="O62" s="96" t="s">
        <v>187</v>
      </c>
      <c r="P62" s="90" t="s">
        <v>187</v>
      </c>
      <c r="Q62" s="116" t="str">
        <f t="shared" ref="Q62" si="5">IF(OR(N62="2006年（平成18年）"),"必要"," ")</f>
        <v xml:space="preserve"> </v>
      </c>
      <c r="R62" s="104"/>
      <c r="S62" s="7"/>
      <c r="T62" s="15"/>
    </row>
    <row r="63" spans="1:37" ht="25.95" customHeight="1" x14ac:dyDescent="0.2">
      <c r="A63" s="91">
        <v>2</v>
      </c>
      <c r="B63" s="118" t="str">
        <f t="shared" si="4"/>
        <v>（選択）</v>
      </c>
      <c r="C63" s="119"/>
      <c r="D63" s="37" t="s">
        <v>233</v>
      </c>
      <c r="E63" s="81" t="s">
        <v>114</v>
      </c>
      <c r="F63" s="10" t="s">
        <v>187</v>
      </c>
      <c r="G63" s="8"/>
      <c r="H63" s="9"/>
      <c r="I63" s="8"/>
      <c r="J63" s="9"/>
      <c r="K63" s="8"/>
      <c r="L63" s="31" t="s">
        <v>12</v>
      </c>
      <c r="M63" s="10" t="s">
        <v>187</v>
      </c>
      <c r="N63" s="8" t="s">
        <v>187</v>
      </c>
      <c r="O63" s="11" t="s">
        <v>187</v>
      </c>
      <c r="P63" s="9" t="s">
        <v>187</v>
      </c>
      <c r="Q63" s="117" t="str">
        <f t="shared" ref="Q63:Q71" si="6">IF(OR(N63="2006年（平成18年）"),"必要"," ")</f>
        <v xml:space="preserve"> </v>
      </c>
      <c r="R63" s="105"/>
      <c r="S63" s="7"/>
      <c r="T63" s="15"/>
    </row>
    <row r="64" spans="1:37" ht="25.95" customHeight="1" x14ac:dyDescent="0.2">
      <c r="A64" s="91">
        <v>3</v>
      </c>
      <c r="B64" s="118" t="str">
        <f t="shared" si="4"/>
        <v>（選択）</v>
      </c>
      <c r="C64" s="119"/>
      <c r="D64" s="37" t="s">
        <v>233</v>
      </c>
      <c r="E64" s="81" t="s">
        <v>105</v>
      </c>
      <c r="F64" s="10" t="s">
        <v>187</v>
      </c>
      <c r="G64" s="8"/>
      <c r="H64" s="9"/>
      <c r="I64" s="8"/>
      <c r="J64" s="9"/>
      <c r="K64" s="8"/>
      <c r="L64" s="31" t="s">
        <v>12</v>
      </c>
      <c r="M64" s="10" t="s">
        <v>187</v>
      </c>
      <c r="N64" s="8" t="s">
        <v>187</v>
      </c>
      <c r="O64" s="11" t="s">
        <v>187</v>
      </c>
      <c r="P64" s="9" t="s">
        <v>187</v>
      </c>
      <c r="Q64" s="117" t="str">
        <f t="shared" si="6"/>
        <v xml:space="preserve"> </v>
      </c>
      <c r="R64" s="105"/>
      <c r="S64" s="7"/>
      <c r="T64" s="15"/>
    </row>
    <row r="65" spans="1:37" ht="25.95" customHeight="1" x14ac:dyDescent="0.2">
      <c r="A65" s="91">
        <v>4</v>
      </c>
      <c r="B65" s="118" t="str">
        <f t="shared" si="4"/>
        <v>（選択）</v>
      </c>
      <c r="C65" s="119"/>
      <c r="D65" s="37" t="s">
        <v>233</v>
      </c>
      <c r="E65" s="81" t="s">
        <v>114</v>
      </c>
      <c r="F65" s="10" t="s">
        <v>187</v>
      </c>
      <c r="G65" s="8"/>
      <c r="H65" s="9"/>
      <c r="I65" s="8"/>
      <c r="J65" s="9"/>
      <c r="K65" s="8"/>
      <c r="L65" s="31" t="s">
        <v>12</v>
      </c>
      <c r="M65" s="10" t="s">
        <v>187</v>
      </c>
      <c r="N65" s="8" t="s">
        <v>187</v>
      </c>
      <c r="O65" s="11" t="s">
        <v>187</v>
      </c>
      <c r="P65" s="9" t="s">
        <v>187</v>
      </c>
      <c r="Q65" s="117" t="str">
        <f t="shared" si="6"/>
        <v xml:space="preserve"> </v>
      </c>
      <c r="R65" s="105"/>
      <c r="S65" s="7"/>
      <c r="T65" s="15"/>
    </row>
    <row r="66" spans="1:37" ht="25.95" customHeight="1" x14ac:dyDescent="0.2">
      <c r="A66" s="91">
        <v>5</v>
      </c>
      <c r="B66" s="118" t="str">
        <f t="shared" si="4"/>
        <v>（選択）</v>
      </c>
      <c r="C66" s="119"/>
      <c r="D66" s="37" t="s">
        <v>233</v>
      </c>
      <c r="E66" s="81" t="s">
        <v>114</v>
      </c>
      <c r="F66" s="10" t="s">
        <v>187</v>
      </c>
      <c r="G66" s="8"/>
      <c r="H66" s="9"/>
      <c r="I66" s="8"/>
      <c r="J66" s="9"/>
      <c r="K66" s="8"/>
      <c r="L66" s="31" t="s">
        <v>12</v>
      </c>
      <c r="M66" s="10" t="s">
        <v>187</v>
      </c>
      <c r="N66" s="8" t="s">
        <v>187</v>
      </c>
      <c r="O66" s="11" t="s">
        <v>187</v>
      </c>
      <c r="P66" s="9" t="s">
        <v>187</v>
      </c>
      <c r="Q66" s="117" t="str">
        <f t="shared" si="6"/>
        <v xml:space="preserve"> </v>
      </c>
      <c r="R66" s="105"/>
      <c r="S66" s="7"/>
      <c r="T66" s="15"/>
    </row>
    <row r="67" spans="1:37" ht="25.95" customHeight="1" x14ac:dyDescent="0.2">
      <c r="A67" s="91">
        <v>6</v>
      </c>
      <c r="B67" s="118" t="str">
        <f t="shared" si="4"/>
        <v>（選択）</v>
      </c>
      <c r="C67" s="119"/>
      <c r="D67" s="37" t="s">
        <v>233</v>
      </c>
      <c r="E67" s="81" t="s">
        <v>114</v>
      </c>
      <c r="F67" s="10" t="s">
        <v>187</v>
      </c>
      <c r="G67" s="8"/>
      <c r="H67" s="9"/>
      <c r="I67" s="8"/>
      <c r="J67" s="9"/>
      <c r="K67" s="8"/>
      <c r="L67" s="31" t="s">
        <v>12</v>
      </c>
      <c r="M67" s="10" t="s">
        <v>187</v>
      </c>
      <c r="N67" s="8" t="s">
        <v>187</v>
      </c>
      <c r="O67" s="11" t="s">
        <v>187</v>
      </c>
      <c r="P67" s="9" t="s">
        <v>187</v>
      </c>
      <c r="Q67" s="117" t="str">
        <f t="shared" si="6"/>
        <v xml:space="preserve"> </v>
      </c>
      <c r="R67" s="105"/>
      <c r="S67" s="7"/>
      <c r="T67" s="15"/>
    </row>
    <row r="68" spans="1:37" ht="25.95" customHeight="1" x14ac:dyDescent="0.2">
      <c r="A68" s="91">
        <v>7</v>
      </c>
      <c r="B68" s="118" t="str">
        <f t="shared" si="4"/>
        <v>（選択）</v>
      </c>
      <c r="C68" s="119"/>
      <c r="D68" s="37" t="s">
        <v>233</v>
      </c>
      <c r="E68" s="81" t="s">
        <v>114</v>
      </c>
      <c r="F68" s="10" t="s">
        <v>187</v>
      </c>
      <c r="G68" s="8"/>
      <c r="H68" s="9"/>
      <c r="I68" s="8"/>
      <c r="J68" s="9"/>
      <c r="K68" s="8"/>
      <c r="L68" s="31" t="s">
        <v>12</v>
      </c>
      <c r="M68" s="10" t="s">
        <v>187</v>
      </c>
      <c r="N68" s="8" t="s">
        <v>187</v>
      </c>
      <c r="O68" s="11" t="s">
        <v>187</v>
      </c>
      <c r="P68" s="9" t="s">
        <v>187</v>
      </c>
      <c r="Q68" s="117" t="str">
        <f t="shared" si="6"/>
        <v xml:space="preserve"> </v>
      </c>
      <c r="R68" s="105"/>
      <c r="S68" s="7"/>
      <c r="T68" s="15"/>
    </row>
    <row r="69" spans="1:37" ht="25.95" customHeight="1" x14ac:dyDescent="0.2">
      <c r="A69" s="91">
        <v>8</v>
      </c>
      <c r="B69" s="118" t="str">
        <f t="shared" si="4"/>
        <v>（選択）</v>
      </c>
      <c r="C69" s="119"/>
      <c r="D69" s="37" t="s">
        <v>233</v>
      </c>
      <c r="E69" s="81" t="s">
        <v>114</v>
      </c>
      <c r="F69" s="10" t="s">
        <v>187</v>
      </c>
      <c r="G69" s="8"/>
      <c r="H69" s="9"/>
      <c r="I69" s="8"/>
      <c r="J69" s="9"/>
      <c r="K69" s="8"/>
      <c r="L69" s="31" t="s">
        <v>12</v>
      </c>
      <c r="M69" s="10" t="s">
        <v>187</v>
      </c>
      <c r="N69" s="8" t="s">
        <v>187</v>
      </c>
      <c r="O69" s="11" t="s">
        <v>187</v>
      </c>
      <c r="P69" s="9" t="s">
        <v>187</v>
      </c>
      <c r="Q69" s="117" t="str">
        <f t="shared" si="6"/>
        <v xml:space="preserve"> </v>
      </c>
      <c r="R69" s="105"/>
      <c r="S69" s="7"/>
      <c r="T69" s="15"/>
    </row>
    <row r="70" spans="1:37" ht="25.95" customHeight="1" x14ac:dyDescent="0.2">
      <c r="A70" s="91">
        <v>9</v>
      </c>
      <c r="B70" s="118" t="str">
        <f t="shared" si="4"/>
        <v>（選択）</v>
      </c>
      <c r="C70" s="119"/>
      <c r="D70" s="37" t="s">
        <v>233</v>
      </c>
      <c r="E70" s="81" t="s">
        <v>114</v>
      </c>
      <c r="F70" s="10" t="s">
        <v>187</v>
      </c>
      <c r="G70" s="8"/>
      <c r="H70" s="9"/>
      <c r="I70" s="8"/>
      <c r="J70" s="9"/>
      <c r="K70" s="8"/>
      <c r="L70" s="31" t="s">
        <v>12</v>
      </c>
      <c r="M70" s="10" t="s">
        <v>187</v>
      </c>
      <c r="N70" s="8" t="s">
        <v>187</v>
      </c>
      <c r="O70" s="11" t="s">
        <v>187</v>
      </c>
      <c r="P70" s="9" t="s">
        <v>187</v>
      </c>
      <c r="Q70" s="117" t="str">
        <f t="shared" si="6"/>
        <v xml:space="preserve"> </v>
      </c>
      <c r="R70" s="105"/>
      <c r="S70" s="7"/>
      <c r="T70" s="15"/>
    </row>
    <row r="71" spans="1:37" ht="25.95" customHeight="1" x14ac:dyDescent="0.2">
      <c r="A71" s="91">
        <v>10</v>
      </c>
      <c r="B71" s="118" t="str">
        <f t="shared" si="4"/>
        <v>（選択）</v>
      </c>
      <c r="C71" s="119"/>
      <c r="D71" s="37" t="s">
        <v>233</v>
      </c>
      <c r="E71" s="81" t="s">
        <v>114</v>
      </c>
      <c r="F71" s="10" t="s">
        <v>187</v>
      </c>
      <c r="G71" s="8"/>
      <c r="H71" s="9"/>
      <c r="I71" s="8"/>
      <c r="J71" s="9"/>
      <c r="K71" s="8"/>
      <c r="L71" s="31" t="s">
        <v>12</v>
      </c>
      <c r="M71" s="10" t="s">
        <v>187</v>
      </c>
      <c r="N71" s="8" t="s">
        <v>187</v>
      </c>
      <c r="O71" s="11" t="s">
        <v>187</v>
      </c>
      <c r="P71" s="9" t="s">
        <v>187</v>
      </c>
      <c r="Q71" s="117" t="str">
        <f t="shared" si="6"/>
        <v xml:space="preserve"> </v>
      </c>
      <c r="R71" s="105"/>
      <c r="S71" s="7"/>
      <c r="T71" s="15"/>
    </row>
    <row r="72" spans="1:37" ht="25.95" customHeight="1" x14ac:dyDescent="0.2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78"/>
      <c r="O72" s="12"/>
      <c r="P72" s="12"/>
      <c r="Q72" s="12"/>
      <c r="R72" s="79"/>
      <c r="S72" s="7"/>
      <c r="T72" s="80"/>
    </row>
    <row r="73" spans="1:37" ht="25.95" customHeight="1" x14ac:dyDescent="0.2">
      <c r="A73" s="178" t="s">
        <v>181</v>
      </c>
      <c r="B73" s="179"/>
      <c r="C73" s="179"/>
      <c r="D73" s="180"/>
      <c r="E73" s="159" t="s">
        <v>104</v>
      </c>
      <c r="F73" s="146" t="s">
        <v>4</v>
      </c>
      <c r="G73" s="149" t="s">
        <v>5</v>
      </c>
      <c r="H73" s="150"/>
      <c r="I73" s="149" t="s">
        <v>125</v>
      </c>
      <c r="J73" s="150"/>
      <c r="K73" s="146" t="s">
        <v>2</v>
      </c>
      <c r="L73" s="146"/>
      <c r="M73" s="146" t="s">
        <v>6</v>
      </c>
      <c r="N73" s="146" t="s">
        <v>7</v>
      </c>
      <c r="O73" s="146"/>
      <c r="P73" s="146"/>
      <c r="Q73" s="162" t="s">
        <v>188</v>
      </c>
      <c r="R73" s="146" t="s">
        <v>176</v>
      </c>
      <c r="S73" s="5"/>
      <c r="T73" s="5"/>
    </row>
    <row r="74" spans="1:37" ht="25.95" customHeight="1" x14ac:dyDescent="0.2">
      <c r="A74" s="181" t="s">
        <v>223</v>
      </c>
      <c r="B74" s="182"/>
      <c r="C74" s="182"/>
      <c r="D74" s="183"/>
      <c r="E74" s="160"/>
      <c r="F74" s="146"/>
      <c r="G74" s="151"/>
      <c r="H74" s="152"/>
      <c r="I74" s="151"/>
      <c r="J74" s="152"/>
      <c r="K74" s="146"/>
      <c r="L74" s="146"/>
      <c r="M74" s="146"/>
      <c r="N74" s="146"/>
      <c r="O74" s="146"/>
      <c r="P74" s="146"/>
      <c r="Q74" s="163"/>
      <c r="R74" s="146"/>
      <c r="S74" s="5"/>
      <c r="T74" s="5"/>
    </row>
    <row r="75" spans="1:37" s="77" customFormat="1" ht="25.95" customHeight="1" x14ac:dyDescent="0.2">
      <c r="A75" s="102" t="s">
        <v>108</v>
      </c>
      <c r="B75" s="176" t="s">
        <v>8</v>
      </c>
      <c r="C75" s="177"/>
      <c r="D75" s="84" t="s">
        <v>3</v>
      </c>
      <c r="E75" s="161"/>
      <c r="F75" s="36" t="s">
        <v>112</v>
      </c>
      <c r="G75" s="30" t="s">
        <v>0</v>
      </c>
      <c r="H75" s="31" t="s">
        <v>1</v>
      </c>
      <c r="I75" s="30" t="s">
        <v>126</v>
      </c>
      <c r="J75" s="31" t="s">
        <v>127</v>
      </c>
      <c r="K75" s="32" t="s">
        <v>110</v>
      </c>
      <c r="L75" s="38" t="s">
        <v>112</v>
      </c>
      <c r="M75" s="36" t="s">
        <v>112</v>
      </c>
      <c r="N75" s="32" t="s">
        <v>112</v>
      </c>
      <c r="O75" s="39" t="s">
        <v>112</v>
      </c>
      <c r="P75" s="38" t="s">
        <v>112</v>
      </c>
      <c r="Q75" s="40" t="s">
        <v>113</v>
      </c>
      <c r="R75" s="146"/>
      <c r="S75" s="5"/>
      <c r="T75" s="5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</row>
    <row r="76" spans="1:37" s="45" customFormat="1" ht="25.95" customHeight="1" x14ac:dyDescent="0.2">
      <c r="A76" s="81" t="s">
        <v>109</v>
      </c>
      <c r="B76" s="120" t="s">
        <v>70</v>
      </c>
      <c r="C76" s="121"/>
      <c r="D76" s="37" t="s">
        <v>233</v>
      </c>
      <c r="E76" s="81" t="s">
        <v>163</v>
      </c>
      <c r="F76" s="37" t="s">
        <v>224</v>
      </c>
      <c r="G76" s="30" t="s">
        <v>111</v>
      </c>
      <c r="H76" s="31" t="s">
        <v>226</v>
      </c>
      <c r="I76" s="30" t="s">
        <v>128</v>
      </c>
      <c r="J76" s="31" t="s">
        <v>227</v>
      </c>
      <c r="K76" s="30" t="s">
        <v>182</v>
      </c>
      <c r="L76" s="31" t="s">
        <v>12</v>
      </c>
      <c r="M76" s="37" t="s">
        <v>141</v>
      </c>
      <c r="N76" s="30" t="s">
        <v>131</v>
      </c>
      <c r="O76" s="99" t="s">
        <v>36</v>
      </c>
      <c r="P76" s="31" t="s">
        <v>56</v>
      </c>
      <c r="Q76" s="81" t="s">
        <v>165</v>
      </c>
      <c r="R76" s="103" t="s">
        <v>183</v>
      </c>
      <c r="S76" s="7"/>
      <c r="T76" s="15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</row>
    <row r="77" spans="1:37" ht="25.95" customHeight="1" x14ac:dyDescent="0.2">
      <c r="A77" s="89">
        <v>1</v>
      </c>
      <c r="B77" s="168" t="str">
        <f t="shared" ref="B77:B86" si="7">$B$4</f>
        <v>（選択）</v>
      </c>
      <c r="C77" s="169"/>
      <c r="D77" s="92" t="s">
        <v>233</v>
      </c>
      <c r="E77" s="82" t="s">
        <v>115</v>
      </c>
      <c r="F77" s="94" t="s">
        <v>187</v>
      </c>
      <c r="G77" s="6"/>
      <c r="H77" s="90"/>
      <c r="I77" s="6"/>
      <c r="J77" s="90"/>
      <c r="K77" s="6"/>
      <c r="L77" s="101" t="s">
        <v>12</v>
      </c>
      <c r="M77" s="94" t="s">
        <v>187</v>
      </c>
      <c r="N77" s="6" t="s">
        <v>187</v>
      </c>
      <c r="O77" s="96" t="s">
        <v>187</v>
      </c>
      <c r="P77" s="90" t="s">
        <v>187</v>
      </c>
      <c r="Q77" s="116" t="str">
        <f t="shared" ref="Q77" si="8">IF(OR(N77="2006年（平成18年）"),"必要"," ")</f>
        <v xml:space="preserve"> </v>
      </c>
      <c r="R77" s="104"/>
      <c r="S77" s="7"/>
      <c r="T77" s="15"/>
    </row>
    <row r="78" spans="1:37" ht="25.95" customHeight="1" x14ac:dyDescent="0.2">
      <c r="A78" s="91">
        <v>2</v>
      </c>
      <c r="B78" s="118" t="str">
        <f t="shared" si="7"/>
        <v>（選択）</v>
      </c>
      <c r="C78" s="119"/>
      <c r="D78" s="37" t="s">
        <v>233</v>
      </c>
      <c r="E78" s="81" t="s">
        <v>115</v>
      </c>
      <c r="F78" s="10" t="s">
        <v>187</v>
      </c>
      <c r="G78" s="8"/>
      <c r="H78" s="9"/>
      <c r="I78" s="8"/>
      <c r="J78" s="9"/>
      <c r="K78" s="8"/>
      <c r="L78" s="31" t="s">
        <v>12</v>
      </c>
      <c r="M78" s="10" t="s">
        <v>187</v>
      </c>
      <c r="N78" s="8" t="s">
        <v>187</v>
      </c>
      <c r="O78" s="11" t="s">
        <v>187</v>
      </c>
      <c r="P78" s="9" t="s">
        <v>187</v>
      </c>
      <c r="Q78" s="117" t="str">
        <f t="shared" ref="Q78:Q86" si="9">IF(OR(N78="2006年（平成18年）"),"必要"," ")</f>
        <v xml:space="preserve"> </v>
      </c>
      <c r="R78" s="105"/>
      <c r="S78" s="7"/>
      <c r="T78" s="15"/>
    </row>
    <row r="79" spans="1:37" ht="25.95" customHeight="1" x14ac:dyDescent="0.2">
      <c r="A79" s="91">
        <v>3</v>
      </c>
      <c r="B79" s="118" t="str">
        <f t="shared" si="7"/>
        <v>（選択）</v>
      </c>
      <c r="C79" s="119"/>
      <c r="D79" s="37" t="s">
        <v>233</v>
      </c>
      <c r="E79" s="81" t="s">
        <v>106</v>
      </c>
      <c r="F79" s="10" t="s">
        <v>187</v>
      </c>
      <c r="G79" s="8"/>
      <c r="H79" s="9"/>
      <c r="I79" s="8"/>
      <c r="J79" s="9"/>
      <c r="K79" s="8"/>
      <c r="L79" s="31" t="s">
        <v>12</v>
      </c>
      <c r="M79" s="10" t="s">
        <v>187</v>
      </c>
      <c r="N79" s="8" t="s">
        <v>187</v>
      </c>
      <c r="O79" s="11" t="s">
        <v>187</v>
      </c>
      <c r="P79" s="9" t="s">
        <v>187</v>
      </c>
      <c r="Q79" s="117" t="str">
        <f t="shared" si="9"/>
        <v xml:space="preserve"> </v>
      </c>
      <c r="R79" s="105"/>
      <c r="S79" s="7"/>
      <c r="T79" s="15"/>
    </row>
    <row r="80" spans="1:37" ht="25.95" customHeight="1" x14ac:dyDescent="0.2">
      <c r="A80" s="91">
        <v>4</v>
      </c>
      <c r="B80" s="118" t="str">
        <f t="shared" si="7"/>
        <v>（選択）</v>
      </c>
      <c r="C80" s="119"/>
      <c r="D80" s="37" t="s">
        <v>233</v>
      </c>
      <c r="E80" s="81" t="s">
        <v>115</v>
      </c>
      <c r="F80" s="10" t="s">
        <v>187</v>
      </c>
      <c r="G80" s="8"/>
      <c r="H80" s="9"/>
      <c r="I80" s="8"/>
      <c r="J80" s="9"/>
      <c r="K80" s="8"/>
      <c r="L80" s="31" t="s">
        <v>12</v>
      </c>
      <c r="M80" s="10" t="s">
        <v>187</v>
      </c>
      <c r="N80" s="8" t="s">
        <v>187</v>
      </c>
      <c r="O80" s="11" t="s">
        <v>187</v>
      </c>
      <c r="P80" s="9" t="s">
        <v>187</v>
      </c>
      <c r="Q80" s="117" t="str">
        <f t="shared" si="9"/>
        <v xml:space="preserve"> </v>
      </c>
      <c r="R80" s="105"/>
      <c r="S80" s="7"/>
      <c r="T80" s="15"/>
    </row>
    <row r="81" spans="1:20" ht="25.95" customHeight="1" x14ac:dyDescent="0.2">
      <c r="A81" s="91">
        <v>5</v>
      </c>
      <c r="B81" s="118" t="str">
        <f t="shared" si="7"/>
        <v>（選択）</v>
      </c>
      <c r="C81" s="119"/>
      <c r="D81" s="37" t="s">
        <v>233</v>
      </c>
      <c r="E81" s="81" t="s">
        <v>115</v>
      </c>
      <c r="F81" s="10" t="s">
        <v>187</v>
      </c>
      <c r="G81" s="8"/>
      <c r="H81" s="9"/>
      <c r="I81" s="8"/>
      <c r="J81" s="9"/>
      <c r="K81" s="8"/>
      <c r="L81" s="31" t="s">
        <v>12</v>
      </c>
      <c r="M81" s="10" t="s">
        <v>187</v>
      </c>
      <c r="N81" s="8" t="s">
        <v>187</v>
      </c>
      <c r="O81" s="11" t="s">
        <v>187</v>
      </c>
      <c r="P81" s="9" t="s">
        <v>187</v>
      </c>
      <c r="Q81" s="117" t="str">
        <f t="shared" si="9"/>
        <v xml:space="preserve"> </v>
      </c>
      <c r="R81" s="105"/>
      <c r="S81" s="7"/>
      <c r="T81" s="15"/>
    </row>
    <row r="82" spans="1:20" ht="25.95" customHeight="1" x14ac:dyDescent="0.2">
      <c r="A82" s="91">
        <v>6</v>
      </c>
      <c r="B82" s="118" t="str">
        <f t="shared" si="7"/>
        <v>（選択）</v>
      </c>
      <c r="C82" s="119"/>
      <c r="D82" s="37" t="s">
        <v>233</v>
      </c>
      <c r="E82" s="81" t="s">
        <v>115</v>
      </c>
      <c r="F82" s="10" t="s">
        <v>187</v>
      </c>
      <c r="G82" s="8"/>
      <c r="H82" s="9"/>
      <c r="I82" s="8"/>
      <c r="J82" s="9"/>
      <c r="K82" s="8"/>
      <c r="L82" s="31" t="s">
        <v>12</v>
      </c>
      <c r="M82" s="10" t="s">
        <v>187</v>
      </c>
      <c r="N82" s="8" t="s">
        <v>187</v>
      </c>
      <c r="O82" s="11" t="s">
        <v>187</v>
      </c>
      <c r="P82" s="9" t="s">
        <v>187</v>
      </c>
      <c r="Q82" s="117" t="str">
        <f t="shared" si="9"/>
        <v xml:space="preserve"> </v>
      </c>
      <c r="R82" s="105"/>
      <c r="S82" s="7"/>
      <c r="T82" s="15"/>
    </row>
    <row r="83" spans="1:20" ht="25.95" customHeight="1" x14ac:dyDescent="0.2">
      <c r="A83" s="91">
        <v>7</v>
      </c>
      <c r="B83" s="118" t="str">
        <f t="shared" si="7"/>
        <v>（選択）</v>
      </c>
      <c r="C83" s="119"/>
      <c r="D83" s="37" t="s">
        <v>233</v>
      </c>
      <c r="E83" s="81" t="s">
        <v>115</v>
      </c>
      <c r="F83" s="10" t="s">
        <v>187</v>
      </c>
      <c r="G83" s="8"/>
      <c r="H83" s="9"/>
      <c r="I83" s="8"/>
      <c r="J83" s="9"/>
      <c r="K83" s="8"/>
      <c r="L83" s="31" t="s">
        <v>12</v>
      </c>
      <c r="M83" s="10" t="s">
        <v>187</v>
      </c>
      <c r="N83" s="8" t="s">
        <v>187</v>
      </c>
      <c r="O83" s="11" t="s">
        <v>187</v>
      </c>
      <c r="P83" s="9" t="s">
        <v>187</v>
      </c>
      <c r="Q83" s="117" t="str">
        <f t="shared" si="9"/>
        <v xml:space="preserve"> </v>
      </c>
      <c r="R83" s="105"/>
      <c r="S83" s="7"/>
      <c r="T83" s="15"/>
    </row>
    <row r="84" spans="1:20" ht="25.95" customHeight="1" x14ac:dyDescent="0.2">
      <c r="A84" s="91">
        <v>8</v>
      </c>
      <c r="B84" s="118" t="str">
        <f t="shared" si="7"/>
        <v>（選択）</v>
      </c>
      <c r="C84" s="119"/>
      <c r="D84" s="37" t="s">
        <v>233</v>
      </c>
      <c r="E84" s="81" t="s">
        <v>115</v>
      </c>
      <c r="F84" s="10" t="s">
        <v>187</v>
      </c>
      <c r="G84" s="8"/>
      <c r="H84" s="9"/>
      <c r="I84" s="8"/>
      <c r="J84" s="9"/>
      <c r="K84" s="8"/>
      <c r="L84" s="31" t="s">
        <v>12</v>
      </c>
      <c r="M84" s="10" t="s">
        <v>187</v>
      </c>
      <c r="N84" s="8" t="s">
        <v>187</v>
      </c>
      <c r="O84" s="11" t="s">
        <v>187</v>
      </c>
      <c r="P84" s="9" t="s">
        <v>187</v>
      </c>
      <c r="Q84" s="117" t="str">
        <f t="shared" si="9"/>
        <v xml:space="preserve"> </v>
      </c>
      <c r="R84" s="105"/>
      <c r="S84" s="7"/>
      <c r="T84" s="15"/>
    </row>
    <row r="85" spans="1:20" ht="25.95" customHeight="1" x14ac:dyDescent="0.2">
      <c r="A85" s="91">
        <v>9</v>
      </c>
      <c r="B85" s="118" t="str">
        <f t="shared" si="7"/>
        <v>（選択）</v>
      </c>
      <c r="C85" s="119"/>
      <c r="D85" s="37" t="s">
        <v>233</v>
      </c>
      <c r="E85" s="81" t="s">
        <v>115</v>
      </c>
      <c r="F85" s="10" t="s">
        <v>187</v>
      </c>
      <c r="G85" s="8"/>
      <c r="H85" s="9"/>
      <c r="I85" s="8"/>
      <c r="J85" s="9"/>
      <c r="K85" s="8"/>
      <c r="L85" s="31" t="s">
        <v>12</v>
      </c>
      <c r="M85" s="10" t="s">
        <v>187</v>
      </c>
      <c r="N85" s="8" t="s">
        <v>187</v>
      </c>
      <c r="O85" s="11" t="s">
        <v>187</v>
      </c>
      <c r="P85" s="9" t="s">
        <v>187</v>
      </c>
      <c r="Q85" s="117" t="str">
        <f t="shared" si="9"/>
        <v xml:space="preserve"> </v>
      </c>
      <c r="R85" s="105"/>
      <c r="S85" s="7"/>
      <c r="T85" s="15"/>
    </row>
    <row r="86" spans="1:20" ht="25.95" customHeight="1" x14ac:dyDescent="0.2">
      <c r="A86" s="91">
        <v>10</v>
      </c>
      <c r="B86" s="118" t="str">
        <f t="shared" si="7"/>
        <v>（選択）</v>
      </c>
      <c r="C86" s="119"/>
      <c r="D86" s="37" t="s">
        <v>233</v>
      </c>
      <c r="E86" s="81" t="s">
        <v>115</v>
      </c>
      <c r="F86" s="10" t="s">
        <v>187</v>
      </c>
      <c r="G86" s="8"/>
      <c r="H86" s="9"/>
      <c r="I86" s="8"/>
      <c r="J86" s="9"/>
      <c r="K86" s="8"/>
      <c r="L86" s="31" t="s">
        <v>12</v>
      </c>
      <c r="M86" s="10" t="s">
        <v>187</v>
      </c>
      <c r="N86" s="8" t="s">
        <v>187</v>
      </c>
      <c r="O86" s="11" t="s">
        <v>187</v>
      </c>
      <c r="P86" s="9" t="s">
        <v>187</v>
      </c>
      <c r="Q86" s="117" t="str">
        <f t="shared" si="9"/>
        <v xml:space="preserve"> </v>
      </c>
      <c r="R86" s="105"/>
      <c r="S86" s="7"/>
      <c r="T86" s="15"/>
    </row>
  </sheetData>
  <sheetProtection algorithmName="SHA-512" hashValue="1P9Tbsd7XowauFE4i7JdnOrdg5DtlvgA1G1cjkWVnu6dIpC9GCxj87nnAzSPzJx3FD72wlF7NP4aNmDEgV7WAw==" saltValue="YQy1jATjerRvSs3tGuXqzw==" spinCount="100000" sheet="1" objects="1" scenarios="1"/>
  <mergeCells count="133">
    <mergeCell ref="A2:A3"/>
    <mergeCell ref="A1:K1"/>
    <mergeCell ref="B16:D17"/>
    <mergeCell ref="B23:C23"/>
    <mergeCell ref="B24:C24"/>
    <mergeCell ref="B25:C25"/>
    <mergeCell ref="B21:C21"/>
    <mergeCell ref="B22:C22"/>
    <mergeCell ref="B2:C2"/>
    <mergeCell ref="B3:C3"/>
    <mergeCell ref="D2:E2"/>
    <mergeCell ref="F2:G2"/>
    <mergeCell ref="H2:K3"/>
    <mergeCell ref="B4:C4"/>
    <mergeCell ref="A73:D73"/>
    <mergeCell ref="A74:D74"/>
    <mergeCell ref="B84:C84"/>
    <mergeCell ref="B85:C85"/>
    <mergeCell ref="B86:C86"/>
    <mergeCell ref="B77:C77"/>
    <mergeCell ref="B78:C78"/>
    <mergeCell ref="B79:C79"/>
    <mergeCell ref="B80:C80"/>
    <mergeCell ref="B81:C81"/>
    <mergeCell ref="B76:C76"/>
    <mergeCell ref="B82:C82"/>
    <mergeCell ref="B83:C83"/>
    <mergeCell ref="B54:C54"/>
    <mergeCell ref="B55:C55"/>
    <mergeCell ref="B56:C56"/>
    <mergeCell ref="B66:C66"/>
    <mergeCell ref="B67:C67"/>
    <mergeCell ref="B68:C68"/>
    <mergeCell ref="B69:C69"/>
    <mergeCell ref="B70:C70"/>
    <mergeCell ref="B71:C71"/>
    <mergeCell ref="B61:C61"/>
    <mergeCell ref="A58:D58"/>
    <mergeCell ref="A59:D59"/>
    <mergeCell ref="B36:C36"/>
    <mergeCell ref="B43:C43"/>
    <mergeCell ref="B44:C44"/>
    <mergeCell ref="B45:C45"/>
    <mergeCell ref="B46:C46"/>
    <mergeCell ref="B47:C47"/>
    <mergeCell ref="B51:C51"/>
    <mergeCell ref="B52:C52"/>
    <mergeCell ref="B53:C53"/>
    <mergeCell ref="E58:E60"/>
    <mergeCell ref="B49:C49"/>
    <mergeCell ref="E73:E75"/>
    <mergeCell ref="Q73:Q74"/>
    <mergeCell ref="K38:L39"/>
    <mergeCell ref="N58:P59"/>
    <mergeCell ref="Q58:Q59"/>
    <mergeCell ref="K58:L59"/>
    <mergeCell ref="M58:M59"/>
    <mergeCell ref="F73:F74"/>
    <mergeCell ref="F58:F59"/>
    <mergeCell ref="B40:C40"/>
    <mergeCell ref="B41:C41"/>
    <mergeCell ref="B42:C42"/>
    <mergeCell ref="B48:C48"/>
    <mergeCell ref="A38:D38"/>
    <mergeCell ref="A39:D39"/>
    <mergeCell ref="B75:C75"/>
    <mergeCell ref="B60:C60"/>
    <mergeCell ref="B62:C62"/>
    <mergeCell ref="B63:C63"/>
    <mergeCell ref="B64:C64"/>
    <mergeCell ref="B65:C65"/>
    <mergeCell ref="B50:C50"/>
    <mergeCell ref="R58:R60"/>
    <mergeCell ref="R73:R75"/>
    <mergeCell ref="M38:M39"/>
    <mergeCell ref="N38:P39"/>
    <mergeCell ref="Q38:Q39"/>
    <mergeCell ref="G73:H74"/>
    <mergeCell ref="I73:J74"/>
    <mergeCell ref="K73:L74"/>
    <mergeCell ref="M73:M74"/>
    <mergeCell ref="N73:P74"/>
    <mergeCell ref="G58:H59"/>
    <mergeCell ref="I58:J59"/>
    <mergeCell ref="G38:H39"/>
    <mergeCell ref="I38:J39"/>
    <mergeCell ref="R38:R39"/>
    <mergeCell ref="E38:E39"/>
    <mergeCell ref="F38:F39"/>
    <mergeCell ref="J8:L8"/>
    <mergeCell ref="E10:G10"/>
    <mergeCell ref="J10:P10"/>
    <mergeCell ref="H4:K4"/>
    <mergeCell ref="K21:L21"/>
    <mergeCell ref="M8:N8"/>
    <mergeCell ref="H10:I10"/>
    <mergeCell ref="E30:F30"/>
    <mergeCell ref="E36:F36"/>
    <mergeCell ref="M2:Q4"/>
    <mergeCell ref="B28:C28"/>
    <mergeCell ref="B29:C29"/>
    <mergeCell ref="B6:D6"/>
    <mergeCell ref="B10:D10"/>
    <mergeCell ref="G16:H16"/>
    <mergeCell ref="G17:H17"/>
    <mergeCell ref="I16:J16"/>
    <mergeCell ref="I17:J17"/>
    <mergeCell ref="K16:L16"/>
    <mergeCell ref="K17:L17"/>
    <mergeCell ref="B26:C26"/>
    <mergeCell ref="B27:C27"/>
    <mergeCell ref="E16:F16"/>
    <mergeCell ref="E17:F17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B30:C30"/>
    <mergeCell ref="B31:C31"/>
    <mergeCell ref="B32:C32"/>
    <mergeCell ref="B33:C33"/>
    <mergeCell ref="B34:C34"/>
    <mergeCell ref="B35:C35"/>
    <mergeCell ref="E31:F31"/>
    <mergeCell ref="E32:F32"/>
    <mergeCell ref="E33:F33"/>
    <mergeCell ref="E34:F34"/>
    <mergeCell ref="E35:F35"/>
  </mergeCells>
  <phoneticPr fontId="1"/>
  <conditionalFormatting sqref="B22:B36">
    <cfRule type="cellIs" dxfId="21" priority="35" operator="equal">
      <formula>0</formula>
    </cfRule>
  </conditionalFormatting>
  <conditionalFormatting sqref="M8:N8 I6 N6 F6">
    <cfRule type="cellIs" dxfId="20" priority="29" operator="equal">
      <formula>0</formula>
    </cfRule>
  </conditionalFormatting>
  <conditionalFormatting sqref="B22:C36">
    <cfRule type="cellIs" dxfId="19" priority="26" operator="equal">
      <formula>0</formula>
    </cfRule>
    <cfRule type="cellIs" dxfId="18" priority="3" operator="equal">
      <formula>"（選択）"</formula>
    </cfRule>
  </conditionalFormatting>
  <conditionalFormatting sqref="F6 I6 N6 M8:N8">
    <cfRule type="cellIs" dxfId="17" priority="23" operator="equal">
      <formula>0</formula>
    </cfRule>
    <cfRule type="cellIs" dxfId="16" priority="5" operator="equal">
      <formula>0</formula>
    </cfRule>
  </conditionalFormatting>
  <conditionalFormatting sqref="B22:C36">
    <cfRule type="cellIs" dxfId="15" priority="22" operator="equal">
      <formula>"（選択）"</formula>
    </cfRule>
  </conditionalFormatting>
  <conditionalFormatting sqref="B42:B56">
    <cfRule type="cellIs" dxfId="14" priority="19" operator="equal">
      <formula>0</formula>
    </cfRule>
  </conditionalFormatting>
  <conditionalFormatting sqref="B42:C56">
    <cfRule type="cellIs" dxfId="13" priority="18" operator="equal">
      <formula>0</formula>
    </cfRule>
  </conditionalFormatting>
  <conditionalFormatting sqref="B42:B56">
    <cfRule type="cellIs" dxfId="12" priority="17" operator="equal">
      <formula>0</formula>
    </cfRule>
  </conditionalFormatting>
  <conditionalFormatting sqref="B42:C56">
    <cfRule type="cellIs" dxfId="11" priority="16" operator="equal">
      <formula>"（選択）"</formula>
    </cfRule>
  </conditionalFormatting>
  <conditionalFormatting sqref="B62:B71">
    <cfRule type="cellIs" dxfId="10" priority="15" operator="equal">
      <formula>0</formula>
    </cfRule>
  </conditionalFormatting>
  <conditionalFormatting sqref="B62:C71">
    <cfRule type="cellIs" dxfId="9" priority="14" operator="equal">
      <formula>0</formula>
    </cfRule>
  </conditionalFormatting>
  <conditionalFormatting sqref="B62:B71">
    <cfRule type="cellIs" dxfId="8" priority="13" operator="equal">
      <formula>0</formula>
    </cfRule>
  </conditionalFormatting>
  <conditionalFormatting sqref="B62:C71">
    <cfRule type="cellIs" dxfId="7" priority="12" operator="equal">
      <formula>"（選択）"</formula>
    </cfRule>
  </conditionalFormatting>
  <conditionalFormatting sqref="B77:B86">
    <cfRule type="cellIs" dxfId="6" priority="11" operator="equal">
      <formula>0</formula>
    </cfRule>
  </conditionalFormatting>
  <conditionalFormatting sqref="B77:C86">
    <cfRule type="cellIs" dxfId="5" priority="10" operator="equal">
      <formula>0</formula>
    </cfRule>
  </conditionalFormatting>
  <conditionalFormatting sqref="B77:B86">
    <cfRule type="cellIs" dxfId="4" priority="9" operator="equal">
      <formula>0</formula>
    </cfRule>
  </conditionalFormatting>
  <conditionalFormatting sqref="B77:C86">
    <cfRule type="cellIs" dxfId="3" priority="8" operator="equal">
      <formula>"（選択）"</formula>
    </cfRule>
  </conditionalFormatting>
  <conditionalFormatting sqref="A4">
    <cfRule type="containsErrors" dxfId="2" priority="4">
      <formula>ISERROR(A4)</formula>
    </cfRule>
  </conditionalFormatting>
  <conditionalFormatting sqref="B42:C56 B62:C71 B77:C86">
    <cfRule type="cellIs" dxfId="1" priority="2" operator="equal">
      <formula>"（選択）"</formula>
    </cfRule>
  </conditionalFormatting>
  <conditionalFormatting sqref="B22:C36 B42:C56 B62:C71 B77:C86">
    <cfRule type="cellIs" dxfId="0" priority="1" operator="equal">
      <formula>0</formula>
    </cfRule>
  </conditionalFormatting>
  <dataValidations count="14">
    <dataValidation type="list" allowBlank="1" showInputMessage="1" showErrorMessage="1" sqref="B4:C4">
      <formula1>$Z$2:$Z$49</formula1>
    </dataValidation>
    <dataValidation type="list" allowBlank="1" showInputMessage="1" showErrorMessage="1" sqref="L22:L36 L42:L56">
      <formula1>$AA$2:$AA$5</formula1>
    </dataValidation>
    <dataValidation type="list" allowBlank="1" showInputMessage="1" showErrorMessage="1" sqref="M62:M71 M77:M86">
      <formula1>$AC$2:$AC$4</formula1>
    </dataValidation>
    <dataValidation type="list" allowBlank="1" showInputMessage="1" showErrorMessage="1" sqref="N42:N56">
      <formula1>$AF$2:$AF$5</formula1>
    </dataValidation>
    <dataValidation type="list" allowBlank="1" showInputMessage="1" showErrorMessage="1" sqref="O62:O71 O42:O56 O77:O86">
      <formula1>$AH$2:$AH$14</formula1>
    </dataValidation>
    <dataValidation type="list" allowBlank="1" showInputMessage="1" showErrorMessage="1" sqref="P62:P71 P42:P56 P77:P86">
      <formula1>$AI$2:$AI$33</formula1>
    </dataValidation>
    <dataValidation type="list" allowBlank="1" showInputMessage="1" showErrorMessage="1" sqref="E42:E56">
      <formula1>$X$2:$X$4</formula1>
    </dataValidation>
    <dataValidation type="list" allowBlank="1" showInputMessage="1" showErrorMessage="1" sqref="D22:D36">
      <formula1>$AJ$2:$AJ$5</formula1>
    </dataValidation>
    <dataValidation type="list" allowBlank="1" showInputMessage="1" showErrorMessage="1" sqref="F42:F56">
      <formula1>$U$2:$U$12</formula1>
    </dataValidation>
    <dataValidation type="list" allowBlank="1" showInputMessage="1" showErrorMessage="1" sqref="F62:F71">
      <formula1>$V$2:$V$12</formula1>
    </dataValidation>
    <dataValidation type="list" allowBlank="1" showInputMessage="1" showErrorMessage="1" sqref="F77:F86">
      <formula1>$W$2:$W$12</formula1>
    </dataValidation>
    <dataValidation type="list" allowBlank="1" showInputMessage="1" showErrorMessage="1" sqref="M42:M56">
      <formula1>$AB$2:$AB$6</formula1>
    </dataValidation>
    <dataValidation type="list" allowBlank="1" showInputMessage="1" showErrorMessage="1" sqref="N62:N71 N77:N86">
      <formula1>$AE$2:$AE$4</formula1>
    </dataValidation>
    <dataValidation type="list" allowBlank="1" showInputMessage="1" showErrorMessage="1" sqref="R42:R56">
      <formula1>$AK$2:$AK$18</formula1>
    </dataValidation>
  </dataValidations>
  <printOptions horizontalCentered="1"/>
  <pageMargins left="0.51181102362204722" right="0.51181102362204722" top="0.74803149606299213" bottom="0.35433070866141736" header="0.31496062992125984" footer="0.31496062992125984"/>
  <pageSetup paperSize="9" scale="69" orientation="landscape" r:id="rId1"/>
  <headerFooter>
    <oddHeader>&amp;C&amp;"BIZ UDPゴシック,標準"&amp;12 &amp;"游明朝,標準"&amp;11 2023横浜JOC大会参加申込書</oddHeader>
  </headerFooter>
  <rowBreaks count="2" manualBreakCount="2">
    <brk id="36" max="16383" man="1"/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W51"/>
  <sheetViews>
    <sheetView workbookViewId="0">
      <selection activeCell="E16" sqref="E16"/>
    </sheetView>
  </sheetViews>
  <sheetFormatPr defaultColWidth="6.44140625" defaultRowHeight="16.2" x14ac:dyDescent="0.2"/>
  <cols>
    <col min="1" max="1" width="6.44140625" style="22"/>
    <col min="2" max="2" width="3.5546875" style="22" bestFit="1" customWidth="1"/>
    <col min="3" max="3" width="7.21875" style="22" bestFit="1" customWidth="1"/>
    <col min="4" max="4" width="6.33203125" style="22" bestFit="1" customWidth="1"/>
    <col min="5" max="5" width="11.109375" style="22" bestFit="1" customWidth="1"/>
    <col min="6" max="6" width="12.109375" style="22" bestFit="1" customWidth="1"/>
    <col min="7" max="7" width="9.109375" style="25" bestFit="1" customWidth="1"/>
    <col min="8" max="9" width="5.33203125" style="22" bestFit="1" customWidth="1"/>
    <col min="10" max="10" width="9.109375" style="22" bestFit="1" customWidth="1"/>
    <col min="11" max="11" width="7.21875" style="22" bestFit="1" customWidth="1"/>
    <col min="12" max="13" width="9.109375" style="22" bestFit="1" customWidth="1"/>
    <col min="14" max="14" width="10.109375" style="22" bestFit="1" customWidth="1"/>
    <col min="15" max="15" width="19.77734375" style="22" bestFit="1" customWidth="1"/>
    <col min="16" max="17" width="9.109375" style="22" bestFit="1" customWidth="1"/>
    <col min="18" max="18" width="5.33203125" style="22" bestFit="1" customWidth="1"/>
    <col min="19" max="19" width="16.33203125" style="22" bestFit="1" customWidth="1"/>
    <col min="20" max="20" width="6.5546875" style="22" bestFit="1" customWidth="1"/>
    <col min="21" max="16384" width="6.44140625" style="22"/>
  </cols>
  <sheetData>
    <row r="1" spans="2:23" x14ac:dyDescent="0.2">
      <c r="B1" s="22" t="e">
        <f>申込書!A4</f>
        <v>#N/A</v>
      </c>
      <c r="C1" s="22" t="str">
        <f>申込書!B4</f>
        <v>（選択）</v>
      </c>
      <c r="D1" s="22" t="e">
        <f>申込書!$A$4</f>
        <v>#N/A</v>
      </c>
      <c r="E1" s="22" t="s">
        <v>235</v>
      </c>
      <c r="G1" s="22"/>
      <c r="H1" s="22">
        <f>申込書!D4</f>
        <v>0</v>
      </c>
      <c r="I1" s="22">
        <f>申込書!E4</f>
        <v>0</v>
      </c>
      <c r="J1" s="25">
        <f>申込書!F4</f>
        <v>0</v>
      </c>
      <c r="K1" s="22">
        <f>申込書!G4</f>
        <v>0</v>
      </c>
      <c r="O1" s="22">
        <f>申込書!H4</f>
        <v>0</v>
      </c>
    </row>
    <row r="2" spans="2:23" x14ac:dyDescent="0.2">
      <c r="B2" s="22">
        <f>申込書!A22</f>
        <v>1</v>
      </c>
      <c r="C2" s="22" t="str">
        <f>申込書!B22</f>
        <v>（選択）</v>
      </c>
      <c r="D2" s="22" t="e">
        <f>申込書!$A$4</f>
        <v>#N/A</v>
      </c>
      <c r="E2" s="22" t="str">
        <f>申込書!D22</f>
        <v>（選択）</v>
      </c>
      <c r="F2" s="22" t="str">
        <f>申込書!E22</f>
        <v>監督/コーチ</v>
      </c>
      <c r="H2" s="22">
        <f>申込書!G22</f>
        <v>0</v>
      </c>
      <c r="I2" s="22">
        <f>申込書!H22</f>
        <v>0</v>
      </c>
      <c r="J2" s="22">
        <f>申込書!I22</f>
        <v>0</v>
      </c>
      <c r="K2" s="22">
        <f>申込書!J22</f>
        <v>0</v>
      </c>
      <c r="L2" s="22">
        <f>申込書!K22</f>
        <v>0</v>
      </c>
      <c r="M2" s="22" t="str">
        <f>申込書!L22</f>
        <v>（選択）</v>
      </c>
    </row>
    <row r="3" spans="2:23" x14ac:dyDescent="0.2">
      <c r="B3" s="22">
        <f>申込書!A23</f>
        <v>2</v>
      </c>
      <c r="C3" s="22" t="str">
        <f>申込書!B23</f>
        <v>（選択）</v>
      </c>
      <c r="D3" s="22" t="e">
        <f>申込書!$A$4</f>
        <v>#N/A</v>
      </c>
      <c r="E3" s="22" t="str">
        <f>申込書!D23</f>
        <v>（選択）</v>
      </c>
      <c r="F3" s="23" t="str">
        <f>申込書!E23</f>
        <v>監督/コーチ</v>
      </c>
      <c r="G3" s="26"/>
      <c r="H3" s="26">
        <f>申込書!G23</f>
        <v>0</v>
      </c>
      <c r="I3" s="26">
        <f>申込書!H23</f>
        <v>0</v>
      </c>
      <c r="J3" s="25">
        <f>申込書!I23</f>
        <v>0</v>
      </c>
      <c r="K3" s="25">
        <f>申込書!J23</f>
        <v>0</v>
      </c>
      <c r="L3" s="26">
        <f>申込書!K23</f>
        <v>0</v>
      </c>
      <c r="M3" s="23" t="str">
        <f>申込書!L23</f>
        <v>（選択）</v>
      </c>
      <c r="N3" s="23"/>
      <c r="R3" s="24"/>
      <c r="S3" s="23"/>
      <c r="U3" s="23"/>
      <c r="V3" s="23"/>
      <c r="W3" s="23"/>
    </row>
    <row r="4" spans="2:23" x14ac:dyDescent="0.2">
      <c r="B4" s="22">
        <f>申込書!A24</f>
        <v>3</v>
      </c>
      <c r="C4" s="22" t="str">
        <f>申込書!B24</f>
        <v>（選択）</v>
      </c>
      <c r="D4" s="22" t="e">
        <f>申込書!$A$4</f>
        <v>#N/A</v>
      </c>
      <c r="E4" s="22" t="str">
        <f>申込書!D24</f>
        <v>（選択）</v>
      </c>
      <c r="F4" s="22" t="str">
        <f>申込書!E24</f>
        <v>監督/コーチ</v>
      </c>
      <c r="H4" s="22">
        <f>申込書!G24</f>
        <v>0</v>
      </c>
      <c r="I4" s="22">
        <f>申込書!H24</f>
        <v>0</v>
      </c>
      <c r="J4" s="22">
        <f>申込書!I24</f>
        <v>0</v>
      </c>
      <c r="K4" s="22">
        <f>申込書!J24</f>
        <v>0</v>
      </c>
      <c r="L4" s="22">
        <f>申込書!K24</f>
        <v>0</v>
      </c>
      <c r="M4" s="22" t="str">
        <f>申込書!L24</f>
        <v>（選択）</v>
      </c>
    </row>
    <row r="5" spans="2:23" x14ac:dyDescent="0.2">
      <c r="B5" s="22">
        <f>申込書!A25</f>
        <v>4</v>
      </c>
      <c r="C5" s="22" t="str">
        <f>申込書!B25</f>
        <v>（選択）</v>
      </c>
      <c r="D5" s="22" t="e">
        <f>申込書!$A$4</f>
        <v>#N/A</v>
      </c>
      <c r="E5" s="22" t="str">
        <f>申込書!D25</f>
        <v>（選択）</v>
      </c>
      <c r="F5" s="22" t="str">
        <f>申込書!E25</f>
        <v>監督/コーチ</v>
      </c>
      <c r="H5" s="22">
        <f>申込書!G25</f>
        <v>0</v>
      </c>
      <c r="I5" s="22">
        <f>申込書!H25</f>
        <v>0</v>
      </c>
      <c r="J5" s="22">
        <f>申込書!I25</f>
        <v>0</v>
      </c>
      <c r="K5" s="22">
        <f>申込書!J25</f>
        <v>0</v>
      </c>
      <c r="L5" s="22">
        <f>申込書!K25</f>
        <v>0</v>
      </c>
      <c r="M5" s="22" t="str">
        <f>申込書!L25</f>
        <v>（選択）</v>
      </c>
    </row>
    <row r="6" spans="2:23" x14ac:dyDescent="0.2">
      <c r="B6" s="22">
        <f>申込書!A26</f>
        <v>5</v>
      </c>
      <c r="C6" s="22" t="str">
        <f>申込書!B26</f>
        <v>（選択）</v>
      </c>
      <c r="D6" s="22" t="e">
        <f>申込書!$A$4</f>
        <v>#N/A</v>
      </c>
      <c r="E6" s="22" t="str">
        <f>申込書!D26</f>
        <v>（選択）</v>
      </c>
      <c r="F6" s="22" t="str">
        <f>申込書!E26</f>
        <v>監督/コーチ</v>
      </c>
      <c r="H6" s="22">
        <f>申込書!G26</f>
        <v>0</v>
      </c>
      <c r="I6" s="22">
        <f>申込書!H26</f>
        <v>0</v>
      </c>
      <c r="J6" s="22">
        <f>申込書!I26</f>
        <v>0</v>
      </c>
      <c r="K6" s="22">
        <f>申込書!J26</f>
        <v>0</v>
      </c>
      <c r="L6" s="22">
        <f>申込書!K26</f>
        <v>0</v>
      </c>
      <c r="M6" s="22" t="str">
        <f>申込書!L26</f>
        <v>（選択）</v>
      </c>
    </row>
    <row r="7" spans="2:23" x14ac:dyDescent="0.2">
      <c r="B7" s="22">
        <f>申込書!A27</f>
        <v>6</v>
      </c>
      <c r="C7" s="22" t="str">
        <f>申込書!B27</f>
        <v>（選択）</v>
      </c>
      <c r="D7" s="22" t="e">
        <f>申込書!$A$4</f>
        <v>#N/A</v>
      </c>
      <c r="E7" s="22" t="str">
        <f>申込書!D27</f>
        <v>（選択）</v>
      </c>
      <c r="F7" s="22" t="str">
        <f>申込書!E27</f>
        <v>監督/コーチ</v>
      </c>
      <c r="H7" s="22">
        <f>申込書!G27</f>
        <v>0</v>
      </c>
      <c r="I7" s="22">
        <f>申込書!H27</f>
        <v>0</v>
      </c>
      <c r="J7" s="22">
        <f>申込書!I27</f>
        <v>0</v>
      </c>
      <c r="K7" s="22">
        <f>申込書!J27</f>
        <v>0</v>
      </c>
      <c r="L7" s="22">
        <f>申込書!K27</f>
        <v>0</v>
      </c>
      <c r="M7" s="22" t="str">
        <f>申込書!L27</f>
        <v>（選択）</v>
      </c>
    </row>
    <row r="8" spans="2:23" x14ac:dyDescent="0.2">
      <c r="B8" s="22">
        <f>申込書!A28</f>
        <v>7</v>
      </c>
      <c r="C8" s="22" t="str">
        <f>申込書!B28</f>
        <v>（選択）</v>
      </c>
      <c r="D8" s="22" t="e">
        <f>申込書!$A$4</f>
        <v>#N/A</v>
      </c>
      <c r="E8" s="22" t="str">
        <f>申込書!D28</f>
        <v>（選択）</v>
      </c>
      <c r="F8" s="22" t="str">
        <f>申込書!E28</f>
        <v>監督/コーチ</v>
      </c>
      <c r="H8" s="22">
        <f>申込書!G28</f>
        <v>0</v>
      </c>
      <c r="I8" s="22">
        <f>申込書!H28</f>
        <v>0</v>
      </c>
      <c r="J8" s="22">
        <f>申込書!I28</f>
        <v>0</v>
      </c>
      <c r="K8" s="22">
        <f>申込書!J28</f>
        <v>0</v>
      </c>
      <c r="L8" s="22">
        <f>申込書!K28</f>
        <v>0</v>
      </c>
      <c r="M8" s="22" t="str">
        <f>申込書!L28</f>
        <v>（選択）</v>
      </c>
    </row>
    <row r="9" spans="2:23" x14ac:dyDescent="0.2">
      <c r="B9" s="22">
        <f>申込書!A29</f>
        <v>8</v>
      </c>
      <c r="C9" s="22" t="str">
        <f>申込書!B29</f>
        <v>（選択）</v>
      </c>
      <c r="D9" s="22" t="e">
        <f>申込書!$A$4</f>
        <v>#N/A</v>
      </c>
      <c r="E9" s="22" t="str">
        <f>申込書!D29</f>
        <v>（選択）</v>
      </c>
      <c r="F9" s="22" t="str">
        <f>申込書!E29</f>
        <v>監督/コーチ</v>
      </c>
      <c r="H9" s="22">
        <f>申込書!G29</f>
        <v>0</v>
      </c>
      <c r="I9" s="22">
        <f>申込書!H29</f>
        <v>0</v>
      </c>
      <c r="J9" s="22">
        <f>申込書!I29</f>
        <v>0</v>
      </c>
      <c r="K9" s="22">
        <f>申込書!J29</f>
        <v>0</v>
      </c>
      <c r="L9" s="22">
        <f>申込書!K29</f>
        <v>0</v>
      </c>
      <c r="M9" s="22" t="str">
        <f>申込書!L29</f>
        <v>（選択）</v>
      </c>
    </row>
    <row r="10" spans="2:23" x14ac:dyDescent="0.2">
      <c r="B10" s="22">
        <f>申込書!A30</f>
        <v>9</v>
      </c>
      <c r="C10" s="22" t="str">
        <f>申込書!B30</f>
        <v>（選択）</v>
      </c>
      <c r="D10" s="22" t="e">
        <f>申込書!$A$4</f>
        <v>#N/A</v>
      </c>
      <c r="E10" s="22" t="str">
        <f>申込書!D30</f>
        <v>（選択）</v>
      </c>
      <c r="F10" s="22" t="str">
        <f>申込書!E30</f>
        <v>監督/コーチ</v>
      </c>
      <c r="H10" s="22">
        <f>申込書!G30</f>
        <v>0</v>
      </c>
      <c r="I10" s="22">
        <f>申込書!H30</f>
        <v>0</v>
      </c>
      <c r="J10" s="22">
        <f>申込書!I30</f>
        <v>0</v>
      </c>
      <c r="K10" s="22">
        <f>申込書!J30</f>
        <v>0</v>
      </c>
      <c r="L10" s="22">
        <f>申込書!K30</f>
        <v>0</v>
      </c>
      <c r="M10" s="22" t="str">
        <f>申込書!L30</f>
        <v>（選択）</v>
      </c>
    </row>
    <row r="11" spans="2:23" x14ac:dyDescent="0.2">
      <c r="B11" s="22">
        <f>申込書!A31</f>
        <v>10</v>
      </c>
      <c r="C11" s="22" t="str">
        <f>申込書!B31</f>
        <v>（選択）</v>
      </c>
      <c r="D11" s="22" t="e">
        <f>申込書!$A$4</f>
        <v>#N/A</v>
      </c>
      <c r="E11" s="22" t="str">
        <f>申込書!D31</f>
        <v>（選択）</v>
      </c>
      <c r="F11" s="22" t="str">
        <f>申込書!E31</f>
        <v>監督/コーチ</v>
      </c>
      <c r="H11" s="22">
        <f>申込書!G31</f>
        <v>0</v>
      </c>
      <c r="I11" s="22">
        <f>申込書!H31</f>
        <v>0</v>
      </c>
      <c r="J11" s="22">
        <f>申込書!I31</f>
        <v>0</v>
      </c>
      <c r="K11" s="22">
        <f>申込書!J31</f>
        <v>0</v>
      </c>
      <c r="L11" s="22">
        <f>申込書!K31</f>
        <v>0</v>
      </c>
      <c r="M11" s="22" t="str">
        <f>申込書!L31</f>
        <v>（選択）</v>
      </c>
    </row>
    <row r="12" spans="2:23" x14ac:dyDescent="0.2">
      <c r="B12" s="22">
        <f>申込書!A32</f>
        <v>11</v>
      </c>
      <c r="C12" s="22" t="str">
        <f>申込書!B32</f>
        <v>（選択）</v>
      </c>
      <c r="D12" s="22" t="e">
        <f>申込書!$A$4</f>
        <v>#N/A</v>
      </c>
      <c r="E12" s="22" t="str">
        <f>申込書!D32</f>
        <v>（選択）</v>
      </c>
      <c r="F12" s="22" t="str">
        <f>申込書!E32</f>
        <v>監督/コーチ</v>
      </c>
      <c r="H12" s="22">
        <f>申込書!G32</f>
        <v>0</v>
      </c>
      <c r="I12" s="22">
        <f>申込書!H32</f>
        <v>0</v>
      </c>
      <c r="J12" s="22">
        <f>申込書!I32</f>
        <v>0</v>
      </c>
      <c r="K12" s="22">
        <f>申込書!J32</f>
        <v>0</v>
      </c>
      <c r="L12" s="22">
        <f>申込書!K32</f>
        <v>0</v>
      </c>
      <c r="M12" s="22" t="str">
        <f>申込書!L32</f>
        <v>（選択）</v>
      </c>
    </row>
    <row r="13" spans="2:23" x14ac:dyDescent="0.2">
      <c r="B13" s="22">
        <f>申込書!A33</f>
        <v>12</v>
      </c>
      <c r="C13" s="22" t="str">
        <f>申込書!B33</f>
        <v>（選択）</v>
      </c>
      <c r="D13" s="22" t="e">
        <f>申込書!$A$4</f>
        <v>#N/A</v>
      </c>
      <c r="E13" s="22" t="str">
        <f>申込書!D33</f>
        <v>（選択）</v>
      </c>
      <c r="F13" s="22" t="str">
        <f>申込書!E33</f>
        <v>監督/コーチ</v>
      </c>
      <c r="H13" s="22">
        <f>申込書!G33</f>
        <v>0</v>
      </c>
      <c r="I13" s="22">
        <f>申込書!H33</f>
        <v>0</v>
      </c>
      <c r="J13" s="22">
        <f>申込書!I33</f>
        <v>0</v>
      </c>
      <c r="K13" s="22">
        <f>申込書!J33</f>
        <v>0</v>
      </c>
      <c r="L13" s="22">
        <f>申込書!K33</f>
        <v>0</v>
      </c>
      <c r="M13" s="22" t="str">
        <f>申込書!L33</f>
        <v>（選択）</v>
      </c>
    </row>
    <row r="14" spans="2:23" x14ac:dyDescent="0.2">
      <c r="B14" s="22">
        <f>申込書!A34</f>
        <v>13</v>
      </c>
      <c r="C14" s="22" t="str">
        <f>申込書!B34</f>
        <v>（選択）</v>
      </c>
      <c r="D14" s="22" t="e">
        <f>申込書!$A$4</f>
        <v>#N/A</v>
      </c>
      <c r="E14" s="22" t="str">
        <f>申込書!D34</f>
        <v>（選択）</v>
      </c>
      <c r="F14" s="22" t="str">
        <f>申込書!E34</f>
        <v>監督/コーチ</v>
      </c>
      <c r="H14" s="22">
        <f>申込書!G34</f>
        <v>0</v>
      </c>
      <c r="I14" s="22">
        <f>申込書!H34</f>
        <v>0</v>
      </c>
      <c r="J14" s="22">
        <f>申込書!I34</f>
        <v>0</v>
      </c>
      <c r="K14" s="22">
        <f>申込書!J34</f>
        <v>0</v>
      </c>
      <c r="L14" s="22">
        <f>申込書!K34</f>
        <v>0</v>
      </c>
      <c r="M14" s="22" t="str">
        <f>申込書!L34</f>
        <v>（選択）</v>
      </c>
    </row>
    <row r="15" spans="2:23" x14ac:dyDescent="0.2">
      <c r="B15" s="22">
        <f>申込書!A35</f>
        <v>14</v>
      </c>
      <c r="C15" s="22" t="str">
        <f>申込書!B35</f>
        <v>（選択）</v>
      </c>
      <c r="D15" s="22" t="e">
        <f>申込書!$A$4</f>
        <v>#N/A</v>
      </c>
      <c r="E15" s="22" t="str">
        <f>申込書!D35</f>
        <v>（選択）</v>
      </c>
      <c r="F15" s="22" t="str">
        <f>申込書!E35</f>
        <v>監督/コーチ</v>
      </c>
      <c r="H15" s="22">
        <f>申込書!G35</f>
        <v>0</v>
      </c>
      <c r="I15" s="22">
        <f>申込書!H35</f>
        <v>0</v>
      </c>
      <c r="J15" s="22">
        <f>申込書!I35</f>
        <v>0</v>
      </c>
      <c r="K15" s="22">
        <f>申込書!J35</f>
        <v>0</v>
      </c>
      <c r="L15" s="22">
        <f>申込書!K35</f>
        <v>0</v>
      </c>
      <c r="M15" s="22" t="str">
        <f>申込書!L35</f>
        <v>（選択）</v>
      </c>
    </row>
    <row r="16" spans="2:23" x14ac:dyDescent="0.2">
      <c r="B16" s="22">
        <f>申込書!A36</f>
        <v>15</v>
      </c>
      <c r="C16" s="22" t="str">
        <f>申込書!B36</f>
        <v>（選択）</v>
      </c>
      <c r="D16" s="22" t="e">
        <f>申込書!$A$4</f>
        <v>#N/A</v>
      </c>
      <c r="E16" s="22" t="str">
        <f>申込書!D36</f>
        <v>（選択）</v>
      </c>
      <c r="F16" s="22" t="str">
        <f>申込書!E36</f>
        <v>監督/コーチ</v>
      </c>
      <c r="H16" s="22">
        <f>申込書!G36</f>
        <v>0</v>
      </c>
      <c r="I16" s="22">
        <f>申込書!H36</f>
        <v>0</v>
      </c>
      <c r="J16" s="22">
        <f>申込書!I36</f>
        <v>0</v>
      </c>
      <c r="K16" s="22">
        <f>申込書!J36</f>
        <v>0</v>
      </c>
      <c r="L16" s="22">
        <f>申込書!K36</f>
        <v>0</v>
      </c>
      <c r="M16" s="22" t="str">
        <f>申込書!L36</f>
        <v>（選択）</v>
      </c>
    </row>
    <row r="17" spans="2:20" x14ac:dyDescent="0.2">
      <c r="B17" s="22">
        <f>申込書!A42</f>
        <v>1</v>
      </c>
      <c r="C17" s="22" t="str">
        <f>申込書!B42</f>
        <v>（選択）</v>
      </c>
      <c r="D17" s="22" t="e">
        <f>申込書!$A$4</f>
        <v>#N/A</v>
      </c>
      <c r="E17" s="22" t="str">
        <f>申込書!D42</f>
        <v>U17</v>
      </c>
      <c r="F17" s="22" t="str">
        <f>申込書!E42</f>
        <v>（選択）</v>
      </c>
      <c r="G17" s="25" t="str">
        <f>申込書!F42</f>
        <v>（選択）</v>
      </c>
      <c r="H17" s="22">
        <f>申込書!G42</f>
        <v>0</v>
      </c>
      <c r="I17" s="22">
        <f>申込書!H42</f>
        <v>0</v>
      </c>
      <c r="J17" s="22">
        <f>申込書!I42</f>
        <v>0</v>
      </c>
      <c r="K17" s="22">
        <f>申込書!J42</f>
        <v>0</v>
      </c>
      <c r="L17" s="22">
        <f>申込書!K42</f>
        <v>0</v>
      </c>
      <c r="M17" s="22" t="str">
        <f>申込書!L42</f>
        <v>（選択）</v>
      </c>
      <c r="N17" s="22" t="str">
        <f>申込書!M42</f>
        <v>（選択）</v>
      </c>
      <c r="O17" s="22" t="str">
        <f>申込書!N42</f>
        <v>（選択）</v>
      </c>
      <c r="P17" s="22" t="str">
        <f>申込書!O42</f>
        <v>（選択）</v>
      </c>
      <c r="Q17" s="22" t="str">
        <f>申込書!P42</f>
        <v>（選択）</v>
      </c>
      <c r="R17" s="22" t="str">
        <f>申込書!Q42</f>
        <v xml:space="preserve"> </v>
      </c>
      <c r="S17" s="22" t="str">
        <f>申込書!R42</f>
        <v>（選択）</v>
      </c>
    </row>
    <row r="18" spans="2:20" x14ac:dyDescent="0.2">
      <c r="B18" s="22">
        <f>申込書!A43</f>
        <v>2</v>
      </c>
      <c r="C18" s="22" t="str">
        <f>申込書!B43</f>
        <v>（選択）</v>
      </c>
      <c r="D18" s="22" t="e">
        <f>申込書!$A$4</f>
        <v>#N/A</v>
      </c>
      <c r="E18" s="22" t="str">
        <f>申込書!D43</f>
        <v>U17</v>
      </c>
      <c r="F18" s="22" t="str">
        <f>申込書!E43</f>
        <v>（選択）</v>
      </c>
      <c r="G18" s="25" t="str">
        <f>申込書!F43</f>
        <v>（選択）</v>
      </c>
      <c r="H18" s="22">
        <f>申込書!G43</f>
        <v>0</v>
      </c>
      <c r="I18" s="22">
        <f>申込書!H43</f>
        <v>0</v>
      </c>
      <c r="J18" s="22">
        <f>申込書!I43</f>
        <v>0</v>
      </c>
      <c r="K18" s="22">
        <f>申込書!J43</f>
        <v>0</v>
      </c>
      <c r="L18" s="22">
        <f>申込書!K43</f>
        <v>0</v>
      </c>
      <c r="M18" s="22" t="str">
        <f>申込書!L43</f>
        <v>（選択）</v>
      </c>
      <c r="N18" s="22" t="str">
        <f>申込書!M43</f>
        <v>（選択）</v>
      </c>
      <c r="O18" s="22" t="str">
        <f>申込書!N43</f>
        <v>（選択）</v>
      </c>
      <c r="P18" s="22" t="str">
        <f>申込書!O43</f>
        <v>（選択）</v>
      </c>
      <c r="Q18" s="22" t="str">
        <f>申込書!P43</f>
        <v>（選択）</v>
      </c>
      <c r="R18" s="22" t="str">
        <f>申込書!Q43</f>
        <v xml:space="preserve"> </v>
      </c>
      <c r="S18" s="22" t="str">
        <f>申込書!R43</f>
        <v>（選択）</v>
      </c>
    </row>
    <row r="19" spans="2:20" x14ac:dyDescent="0.2">
      <c r="B19" s="22">
        <f>申込書!A44</f>
        <v>3</v>
      </c>
      <c r="C19" s="22" t="str">
        <f>申込書!B44</f>
        <v>（選択）</v>
      </c>
      <c r="D19" s="22" t="e">
        <f>申込書!$A$4</f>
        <v>#N/A</v>
      </c>
      <c r="E19" s="22" t="str">
        <f>申込書!D44</f>
        <v>U17</v>
      </c>
      <c r="F19" s="22" t="str">
        <f>申込書!E44</f>
        <v>（選択）</v>
      </c>
      <c r="G19" s="25" t="str">
        <f>申込書!F44</f>
        <v>（選択）</v>
      </c>
      <c r="H19" s="22">
        <f>申込書!G44</f>
        <v>0</v>
      </c>
      <c r="I19" s="22">
        <f>申込書!H44</f>
        <v>0</v>
      </c>
      <c r="J19" s="22">
        <f>申込書!I44</f>
        <v>0</v>
      </c>
      <c r="K19" s="22">
        <f>申込書!J44</f>
        <v>0</v>
      </c>
      <c r="L19" s="22">
        <f>申込書!K44</f>
        <v>0</v>
      </c>
      <c r="M19" s="22" t="str">
        <f>申込書!L44</f>
        <v>（選択）</v>
      </c>
      <c r="N19" s="22" t="str">
        <f>申込書!M44</f>
        <v>（選択）</v>
      </c>
      <c r="O19" s="22" t="str">
        <f>申込書!N44</f>
        <v>（選択）</v>
      </c>
      <c r="P19" s="22" t="str">
        <f>申込書!O44</f>
        <v>（選択）</v>
      </c>
      <c r="Q19" s="22" t="str">
        <f>申込書!P44</f>
        <v>（選択）</v>
      </c>
      <c r="R19" s="22" t="str">
        <f>申込書!Q44</f>
        <v xml:space="preserve"> </v>
      </c>
      <c r="S19" s="22" t="str">
        <f>申込書!R44</f>
        <v>（選択）</v>
      </c>
    </row>
    <row r="20" spans="2:20" x14ac:dyDescent="0.2">
      <c r="B20" s="22">
        <f>申込書!A45</f>
        <v>4</v>
      </c>
      <c r="C20" s="22" t="str">
        <f>申込書!B45</f>
        <v>（選択）</v>
      </c>
      <c r="D20" s="22" t="e">
        <f>申込書!$A$4</f>
        <v>#N/A</v>
      </c>
      <c r="E20" s="22" t="str">
        <f>申込書!D45</f>
        <v>U17</v>
      </c>
      <c r="F20" s="22" t="str">
        <f>申込書!E45</f>
        <v>（選択）</v>
      </c>
      <c r="G20" s="25" t="str">
        <f>申込書!F45</f>
        <v>（選択）</v>
      </c>
      <c r="H20" s="22">
        <f>申込書!G45</f>
        <v>0</v>
      </c>
      <c r="I20" s="22">
        <f>申込書!H45</f>
        <v>0</v>
      </c>
      <c r="J20" s="22">
        <f>申込書!I45</f>
        <v>0</v>
      </c>
      <c r="K20" s="22">
        <f>申込書!J45</f>
        <v>0</v>
      </c>
      <c r="L20" s="22">
        <f>申込書!K45</f>
        <v>0</v>
      </c>
      <c r="M20" s="22" t="str">
        <f>申込書!L45</f>
        <v>（選択）</v>
      </c>
      <c r="N20" s="22" t="str">
        <f>申込書!M45</f>
        <v>（選択）</v>
      </c>
      <c r="O20" s="22" t="str">
        <f>申込書!N45</f>
        <v>（選択）</v>
      </c>
      <c r="P20" s="22" t="str">
        <f>申込書!O45</f>
        <v>（選択）</v>
      </c>
      <c r="Q20" s="22" t="str">
        <f>申込書!P45</f>
        <v>（選択）</v>
      </c>
      <c r="R20" s="22" t="str">
        <f>申込書!Q45</f>
        <v xml:space="preserve"> </v>
      </c>
      <c r="S20" s="22" t="str">
        <f>申込書!R45</f>
        <v>（選択）</v>
      </c>
    </row>
    <row r="21" spans="2:20" x14ac:dyDescent="0.2">
      <c r="B21" s="22">
        <f>申込書!A46</f>
        <v>5</v>
      </c>
      <c r="C21" s="22" t="str">
        <f>申込書!B46</f>
        <v>（選択）</v>
      </c>
      <c r="D21" s="22" t="e">
        <f>申込書!$A$4</f>
        <v>#N/A</v>
      </c>
      <c r="E21" s="22" t="str">
        <f>申込書!D46</f>
        <v>U17</v>
      </c>
      <c r="F21" s="22" t="str">
        <f>申込書!E46</f>
        <v>（選択）</v>
      </c>
      <c r="G21" s="25" t="str">
        <f>申込書!F46</f>
        <v>（選択）</v>
      </c>
      <c r="H21" s="22">
        <f>申込書!G46</f>
        <v>0</v>
      </c>
      <c r="I21" s="22">
        <f>申込書!H46</f>
        <v>0</v>
      </c>
      <c r="J21" s="22">
        <f>申込書!I46</f>
        <v>0</v>
      </c>
      <c r="K21" s="22">
        <f>申込書!J46</f>
        <v>0</v>
      </c>
      <c r="L21" s="22">
        <f>申込書!K46</f>
        <v>0</v>
      </c>
      <c r="M21" s="22" t="str">
        <f>申込書!L46</f>
        <v>（選択）</v>
      </c>
      <c r="N21" s="22" t="str">
        <f>申込書!M46</f>
        <v>（選択）</v>
      </c>
      <c r="O21" s="22" t="str">
        <f>申込書!N46</f>
        <v>（選択）</v>
      </c>
      <c r="P21" s="22" t="str">
        <f>申込書!O46</f>
        <v>（選択）</v>
      </c>
      <c r="Q21" s="22" t="str">
        <f>申込書!P46</f>
        <v>（選択）</v>
      </c>
      <c r="R21" s="22" t="str">
        <f>申込書!Q46</f>
        <v xml:space="preserve"> </v>
      </c>
      <c r="S21" s="22" t="str">
        <f>申込書!R46</f>
        <v>（選択）</v>
      </c>
    </row>
    <row r="22" spans="2:20" x14ac:dyDescent="0.2">
      <c r="B22" s="22">
        <f>申込書!A47</f>
        <v>6</v>
      </c>
      <c r="C22" s="22" t="str">
        <f>申込書!B47</f>
        <v>（選択）</v>
      </c>
      <c r="D22" s="22" t="e">
        <f>申込書!$A$4</f>
        <v>#N/A</v>
      </c>
      <c r="E22" s="22" t="str">
        <f>申込書!D47</f>
        <v>U17</v>
      </c>
      <c r="F22" s="22" t="str">
        <f>申込書!E47</f>
        <v>（選択）</v>
      </c>
      <c r="G22" s="25" t="str">
        <f>申込書!F47</f>
        <v>（選択）</v>
      </c>
      <c r="H22" s="22">
        <f>申込書!G47</f>
        <v>0</v>
      </c>
      <c r="I22" s="22">
        <f>申込書!H47</f>
        <v>0</v>
      </c>
      <c r="J22" s="22">
        <f>申込書!I47</f>
        <v>0</v>
      </c>
      <c r="K22" s="22">
        <f>申込書!J47</f>
        <v>0</v>
      </c>
      <c r="L22" s="22">
        <f>申込書!K47</f>
        <v>0</v>
      </c>
      <c r="M22" s="22" t="str">
        <f>申込書!L47</f>
        <v>（選択）</v>
      </c>
      <c r="N22" s="22" t="str">
        <f>申込書!M47</f>
        <v>（選択）</v>
      </c>
      <c r="O22" s="22" t="str">
        <f>申込書!N47</f>
        <v>（選択）</v>
      </c>
      <c r="P22" s="22" t="str">
        <f>申込書!O47</f>
        <v>（選択）</v>
      </c>
      <c r="Q22" s="22" t="str">
        <f>申込書!P47</f>
        <v>（選択）</v>
      </c>
      <c r="R22" s="22" t="str">
        <f>申込書!Q47</f>
        <v xml:space="preserve"> </v>
      </c>
      <c r="S22" s="22" t="str">
        <f>申込書!R47</f>
        <v>（選択）</v>
      </c>
    </row>
    <row r="23" spans="2:20" x14ac:dyDescent="0.2">
      <c r="B23" s="22">
        <f>申込書!A48</f>
        <v>7</v>
      </c>
      <c r="C23" s="22" t="str">
        <f>申込書!B48</f>
        <v>（選択）</v>
      </c>
      <c r="D23" s="22" t="e">
        <f>申込書!$A$4</f>
        <v>#N/A</v>
      </c>
      <c r="E23" s="22" t="str">
        <f>申込書!D48</f>
        <v>U17</v>
      </c>
      <c r="F23" s="22" t="str">
        <f>申込書!E48</f>
        <v>（選択）</v>
      </c>
      <c r="G23" s="25" t="str">
        <f>申込書!F48</f>
        <v>（選択）</v>
      </c>
      <c r="H23" s="22">
        <f>申込書!G48</f>
        <v>0</v>
      </c>
      <c r="I23" s="22">
        <f>申込書!H48</f>
        <v>0</v>
      </c>
      <c r="J23" s="22">
        <f>申込書!I48</f>
        <v>0</v>
      </c>
      <c r="K23" s="22">
        <f>申込書!J48</f>
        <v>0</v>
      </c>
      <c r="L23" s="22">
        <f>申込書!K48</f>
        <v>0</v>
      </c>
      <c r="M23" s="22" t="str">
        <f>申込書!L48</f>
        <v>（選択）</v>
      </c>
      <c r="N23" s="22" t="str">
        <f>申込書!M48</f>
        <v>（選択）</v>
      </c>
      <c r="O23" s="22" t="str">
        <f>申込書!N48</f>
        <v>（選択）</v>
      </c>
      <c r="P23" s="22" t="str">
        <f>申込書!O48</f>
        <v>（選択）</v>
      </c>
      <c r="Q23" s="22" t="str">
        <f>申込書!P48</f>
        <v>（選択）</v>
      </c>
      <c r="R23" s="22" t="str">
        <f>申込書!Q48</f>
        <v xml:space="preserve"> </v>
      </c>
      <c r="S23" s="22" t="str">
        <f>申込書!R48</f>
        <v>（選択）</v>
      </c>
    </row>
    <row r="24" spans="2:20" x14ac:dyDescent="0.2">
      <c r="B24" s="22">
        <f>申込書!A49</f>
        <v>8</v>
      </c>
      <c r="C24" s="22" t="str">
        <f>申込書!B49</f>
        <v>（選択）</v>
      </c>
      <c r="D24" s="22" t="e">
        <f>申込書!$A$4</f>
        <v>#N/A</v>
      </c>
      <c r="E24" s="22" t="str">
        <f>申込書!D49</f>
        <v>U17</v>
      </c>
      <c r="F24" s="22" t="str">
        <f>申込書!E49</f>
        <v>（選択）</v>
      </c>
      <c r="G24" s="25" t="str">
        <f>申込書!F49</f>
        <v>（選択）</v>
      </c>
      <c r="H24" s="22">
        <f>申込書!G49</f>
        <v>0</v>
      </c>
      <c r="I24" s="22">
        <f>申込書!H49</f>
        <v>0</v>
      </c>
      <c r="J24" s="22">
        <f>申込書!I49</f>
        <v>0</v>
      </c>
      <c r="K24" s="22">
        <f>申込書!J49</f>
        <v>0</v>
      </c>
      <c r="L24" s="22">
        <f>申込書!K49</f>
        <v>0</v>
      </c>
      <c r="M24" s="22" t="str">
        <f>申込書!L49</f>
        <v>（選択）</v>
      </c>
      <c r="N24" s="22" t="str">
        <f>申込書!M49</f>
        <v>（選択）</v>
      </c>
      <c r="O24" s="22" t="str">
        <f>申込書!N49</f>
        <v>（選択）</v>
      </c>
      <c r="P24" s="22" t="str">
        <f>申込書!O49</f>
        <v>（選択）</v>
      </c>
      <c r="Q24" s="22" t="str">
        <f>申込書!P49</f>
        <v>（選択）</v>
      </c>
      <c r="R24" s="22" t="str">
        <f>申込書!Q49</f>
        <v xml:space="preserve"> </v>
      </c>
      <c r="S24" s="22" t="str">
        <f>申込書!R49</f>
        <v>（選択）</v>
      </c>
    </row>
    <row r="25" spans="2:20" x14ac:dyDescent="0.2">
      <c r="B25" s="22">
        <f>申込書!A50</f>
        <v>9</v>
      </c>
      <c r="C25" s="22" t="str">
        <f>申込書!B50</f>
        <v>（選択）</v>
      </c>
      <c r="D25" s="22" t="e">
        <f>申込書!$A$4</f>
        <v>#N/A</v>
      </c>
      <c r="E25" s="22" t="str">
        <f>申込書!D50</f>
        <v>U17</v>
      </c>
      <c r="F25" s="22" t="str">
        <f>申込書!E50</f>
        <v>（選択）</v>
      </c>
      <c r="G25" s="25" t="str">
        <f>申込書!F50</f>
        <v>（選択）</v>
      </c>
      <c r="H25" s="22">
        <f>申込書!G50</f>
        <v>0</v>
      </c>
      <c r="I25" s="22">
        <f>申込書!H50</f>
        <v>0</v>
      </c>
      <c r="J25" s="22">
        <f>申込書!I50</f>
        <v>0</v>
      </c>
      <c r="K25" s="22">
        <f>申込書!J50</f>
        <v>0</v>
      </c>
      <c r="L25" s="22">
        <f>申込書!K50</f>
        <v>0</v>
      </c>
      <c r="M25" s="22" t="str">
        <f>申込書!L50</f>
        <v>（選択）</v>
      </c>
      <c r="N25" s="22" t="str">
        <f>申込書!M50</f>
        <v>（選択）</v>
      </c>
      <c r="O25" s="22" t="str">
        <f>申込書!N50</f>
        <v>（選択）</v>
      </c>
      <c r="P25" s="22" t="str">
        <f>申込書!O50</f>
        <v>（選択）</v>
      </c>
      <c r="Q25" s="22" t="str">
        <f>申込書!P50</f>
        <v>（選択）</v>
      </c>
      <c r="R25" s="22" t="str">
        <f>申込書!Q50</f>
        <v xml:space="preserve"> </v>
      </c>
      <c r="S25" s="22" t="str">
        <f>申込書!R50</f>
        <v>（選択）</v>
      </c>
    </row>
    <row r="26" spans="2:20" x14ac:dyDescent="0.2">
      <c r="B26" s="22">
        <f>申込書!A51</f>
        <v>10</v>
      </c>
      <c r="C26" s="22" t="str">
        <f>申込書!B51</f>
        <v>（選択）</v>
      </c>
      <c r="D26" s="22" t="e">
        <f>申込書!$A$4</f>
        <v>#N/A</v>
      </c>
      <c r="E26" s="22" t="str">
        <f>申込書!D51</f>
        <v>U17</v>
      </c>
      <c r="F26" s="22" t="str">
        <f>申込書!E51</f>
        <v>（選択）</v>
      </c>
      <c r="G26" s="25" t="str">
        <f>申込書!F51</f>
        <v>（選択）</v>
      </c>
      <c r="H26" s="22">
        <f>申込書!G51</f>
        <v>0</v>
      </c>
      <c r="I26" s="22">
        <f>申込書!H51</f>
        <v>0</v>
      </c>
      <c r="J26" s="22">
        <f>申込書!I51</f>
        <v>0</v>
      </c>
      <c r="K26" s="22">
        <f>申込書!J51</f>
        <v>0</v>
      </c>
      <c r="L26" s="22">
        <f>申込書!K51</f>
        <v>0</v>
      </c>
      <c r="M26" s="22" t="str">
        <f>申込書!L51</f>
        <v>（選択）</v>
      </c>
      <c r="N26" s="22" t="str">
        <f>申込書!M51</f>
        <v>（選択）</v>
      </c>
      <c r="O26" s="22" t="str">
        <f>申込書!N51</f>
        <v>（選択）</v>
      </c>
      <c r="P26" s="22" t="str">
        <f>申込書!O51</f>
        <v>（選択）</v>
      </c>
      <c r="Q26" s="22" t="str">
        <f>申込書!P51</f>
        <v>（選択）</v>
      </c>
      <c r="R26" s="22" t="str">
        <f>申込書!Q51</f>
        <v xml:space="preserve"> </v>
      </c>
      <c r="S26" s="22" t="str">
        <f>申込書!R51</f>
        <v>（選択）</v>
      </c>
    </row>
    <row r="27" spans="2:20" x14ac:dyDescent="0.2">
      <c r="B27" s="22">
        <f>申込書!A52</f>
        <v>11</v>
      </c>
      <c r="C27" s="22" t="str">
        <f>申込書!B52</f>
        <v>（選択）</v>
      </c>
      <c r="D27" s="22" t="e">
        <f>申込書!$A$4</f>
        <v>#N/A</v>
      </c>
      <c r="E27" s="22" t="str">
        <f>申込書!D52</f>
        <v>U17</v>
      </c>
      <c r="F27" s="22" t="str">
        <f>申込書!E52</f>
        <v>（選択）</v>
      </c>
      <c r="G27" s="25" t="str">
        <f>申込書!F52</f>
        <v>（選択）</v>
      </c>
      <c r="H27" s="22">
        <f>申込書!G52</f>
        <v>0</v>
      </c>
      <c r="I27" s="22">
        <f>申込書!H52</f>
        <v>0</v>
      </c>
      <c r="J27" s="22">
        <f>申込書!I52</f>
        <v>0</v>
      </c>
      <c r="K27" s="22">
        <f>申込書!J52</f>
        <v>0</v>
      </c>
      <c r="L27" s="22">
        <f>申込書!K52</f>
        <v>0</v>
      </c>
      <c r="M27" s="22" t="str">
        <f>申込書!L52</f>
        <v>（選択）</v>
      </c>
      <c r="N27" s="22" t="str">
        <f>申込書!M52</f>
        <v>（選択）</v>
      </c>
      <c r="O27" s="22" t="str">
        <f>申込書!N52</f>
        <v>（選択）</v>
      </c>
      <c r="P27" s="22" t="str">
        <f>申込書!O52</f>
        <v>（選択）</v>
      </c>
      <c r="Q27" s="22" t="str">
        <f>申込書!P52</f>
        <v>（選択）</v>
      </c>
      <c r="R27" s="22" t="str">
        <f>申込書!Q52</f>
        <v xml:space="preserve"> </v>
      </c>
      <c r="S27" s="22" t="str">
        <f>申込書!R52</f>
        <v>（選択）</v>
      </c>
    </row>
    <row r="28" spans="2:20" x14ac:dyDescent="0.2">
      <c r="B28" s="22">
        <f>申込書!A53</f>
        <v>12</v>
      </c>
      <c r="C28" s="22" t="str">
        <f>申込書!B53</f>
        <v>（選択）</v>
      </c>
      <c r="D28" s="22" t="e">
        <f>申込書!$A$4</f>
        <v>#N/A</v>
      </c>
      <c r="E28" s="22" t="str">
        <f>申込書!D53</f>
        <v>U17</v>
      </c>
      <c r="F28" s="22" t="str">
        <f>申込書!E53</f>
        <v>（選択）</v>
      </c>
      <c r="G28" s="25" t="str">
        <f>申込書!F53</f>
        <v>（選択）</v>
      </c>
      <c r="H28" s="22">
        <f>申込書!G53</f>
        <v>0</v>
      </c>
      <c r="I28" s="22">
        <f>申込書!H53</f>
        <v>0</v>
      </c>
      <c r="J28" s="22">
        <f>申込書!I53</f>
        <v>0</v>
      </c>
      <c r="K28" s="22">
        <f>申込書!J53</f>
        <v>0</v>
      </c>
      <c r="L28" s="22">
        <f>申込書!K53</f>
        <v>0</v>
      </c>
      <c r="M28" s="22" t="str">
        <f>申込書!L53</f>
        <v>（選択）</v>
      </c>
      <c r="N28" s="22" t="str">
        <f>申込書!M53</f>
        <v>（選択）</v>
      </c>
      <c r="O28" s="22" t="str">
        <f>申込書!N53</f>
        <v>（選択）</v>
      </c>
      <c r="P28" s="22" t="str">
        <f>申込書!O53</f>
        <v>（選択）</v>
      </c>
      <c r="Q28" s="22" t="str">
        <f>申込書!P53</f>
        <v>（選択）</v>
      </c>
      <c r="R28" s="22" t="str">
        <f>申込書!Q53</f>
        <v xml:space="preserve"> </v>
      </c>
      <c r="S28" s="22" t="str">
        <f>申込書!R53</f>
        <v>（選択）</v>
      </c>
    </row>
    <row r="29" spans="2:20" x14ac:dyDescent="0.2">
      <c r="B29" s="22">
        <f>申込書!A54</f>
        <v>13</v>
      </c>
      <c r="C29" s="22" t="str">
        <f>申込書!B54</f>
        <v>（選択）</v>
      </c>
      <c r="D29" s="22" t="e">
        <f>申込書!$A$4</f>
        <v>#N/A</v>
      </c>
      <c r="E29" s="22" t="str">
        <f>申込書!D54</f>
        <v>U17</v>
      </c>
      <c r="F29" s="22" t="str">
        <f>申込書!E54</f>
        <v>（選択）</v>
      </c>
      <c r="G29" s="25" t="str">
        <f>申込書!F54</f>
        <v>（選択）</v>
      </c>
      <c r="H29" s="22">
        <f>申込書!G54</f>
        <v>0</v>
      </c>
      <c r="I29" s="22">
        <f>申込書!H54</f>
        <v>0</v>
      </c>
      <c r="J29" s="22">
        <f>申込書!I54</f>
        <v>0</v>
      </c>
      <c r="K29" s="22">
        <f>申込書!J54</f>
        <v>0</v>
      </c>
      <c r="L29" s="22">
        <f>申込書!K54</f>
        <v>0</v>
      </c>
      <c r="M29" s="22" t="str">
        <f>申込書!L54</f>
        <v>（選択）</v>
      </c>
      <c r="N29" s="22" t="str">
        <f>申込書!M54</f>
        <v>（選択）</v>
      </c>
      <c r="O29" s="22" t="str">
        <f>申込書!N54</f>
        <v>（選択）</v>
      </c>
      <c r="P29" s="22" t="str">
        <f>申込書!O54</f>
        <v>（選択）</v>
      </c>
      <c r="Q29" s="22" t="str">
        <f>申込書!P54</f>
        <v>（選択）</v>
      </c>
      <c r="R29" s="22" t="str">
        <f>申込書!Q54</f>
        <v xml:space="preserve"> </v>
      </c>
      <c r="S29" s="22" t="str">
        <f>申込書!R54</f>
        <v>（選択）</v>
      </c>
    </row>
    <row r="30" spans="2:20" x14ac:dyDescent="0.2">
      <c r="B30" s="22">
        <f>申込書!A55</f>
        <v>14</v>
      </c>
      <c r="C30" s="22" t="str">
        <f>申込書!B55</f>
        <v>（選択）</v>
      </c>
      <c r="D30" s="22" t="e">
        <f>申込書!$A$4</f>
        <v>#N/A</v>
      </c>
      <c r="E30" s="22" t="str">
        <f>申込書!D55</f>
        <v>U17</v>
      </c>
      <c r="F30" s="22" t="str">
        <f>申込書!E55</f>
        <v>（選択）</v>
      </c>
      <c r="G30" s="25" t="str">
        <f>申込書!F55</f>
        <v>（選択）</v>
      </c>
      <c r="H30" s="22">
        <f>申込書!G55</f>
        <v>0</v>
      </c>
      <c r="I30" s="22">
        <f>申込書!H55</f>
        <v>0</v>
      </c>
      <c r="J30" s="22">
        <f>申込書!I55</f>
        <v>0</v>
      </c>
      <c r="K30" s="22">
        <f>申込書!J55</f>
        <v>0</v>
      </c>
      <c r="L30" s="22">
        <f>申込書!K55</f>
        <v>0</v>
      </c>
      <c r="M30" s="22" t="str">
        <f>申込書!L55</f>
        <v>（選択）</v>
      </c>
      <c r="N30" s="22" t="str">
        <f>申込書!M55</f>
        <v>（選択）</v>
      </c>
      <c r="O30" s="22" t="str">
        <f>申込書!N55</f>
        <v>（選択）</v>
      </c>
      <c r="P30" s="22" t="str">
        <f>申込書!O55</f>
        <v>（選択）</v>
      </c>
      <c r="Q30" s="22" t="str">
        <f>申込書!P55</f>
        <v>（選択）</v>
      </c>
      <c r="R30" s="22" t="str">
        <f>申込書!Q55</f>
        <v xml:space="preserve"> </v>
      </c>
      <c r="S30" s="22" t="str">
        <f>申込書!R55</f>
        <v>（選択）</v>
      </c>
    </row>
    <row r="31" spans="2:20" x14ac:dyDescent="0.2">
      <c r="B31" s="22">
        <f>申込書!A56</f>
        <v>15</v>
      </c>
      <c r="C31" s="22" t="str">
        <f>申込書!B56</f>
        <v>（選択）</v>
      </c>
      <c r="D31" s="22" t="e">
        <f>申込書!$A$4</f>
        <v>#N/A</v>
      </c>
      <c r="E31" s="22" t="str">
        <f>申込書!D56</f>
        <v>U17</v>
      </c>
      <c r="F31" s="22" t="str">
        <f>申込書!E56</f>
        <v>（選択）</v>
      </c>
      <c r="G31" s="25" t="str">
        <f>申込書!F56</f>
        <v>（選択）</v>
      </c>
      <c r="H31" s="22">
        <f>申込書!G56</f>
        <v>0</v>
      </c>
      <c r="I31" s="22">
        <f>申込書!H56</f>
        <v>0</v>
      </c>
      <c r="J31" s="22">
        <f>申込書!I56</f>
        <v>0</v>
      </c>
      <c r="K31" s="22">
        <f>申込書!J56</f>
        <v>0</v>
      </c>
      <c r="L31" s="22">
        <f>申込書!K56</f>
        <v>0</v>
      </c>
      <c r="M31" s="22" t="str">
        <f>申込書!L56</f>
        <v>（選択）</v>
      </c>
      <c r="N31" s="22" t="str">
        <f>申込書!M56</f>
        <v>（選択）</v>
      </c>
      <c r="O31" s="22" t="str">
        <f>申込書!N56</f>
        <v>（選択）</v>
      </c>
      <c r="P31" s="22" t="str">
        <f>申込書!O56</f>
        <v>（選択）</v>
      </c>
      <c r="Q31" s="22" t="str">
        <f>申込書!P56</f>
        <v>（選択）</v>
      </c>
      <c r="R31" s="22" t="str">
        <f>申込書!Q56</f>
        <v xml:space="preserve"> </v>
      </c>
      <c r="S31" s="22" t="str">
        <f>申込書!R56</f>
        <v>（選択）</v>
      </c>
    </row>
    <row r="32" spans="2:20" x14ac:dyDescent="0.2">
      <c r="B32" s="22">
        <f>申込書!A62</f>
        <v>1</v>
      </c>
      <c r="C32" s="22" t="str">
        <f>申込書!B62</f>
        <v>（選択）</v>
      </c>
      <c r="D32" s="22" t="e">
        <f>申込書!$A$4</f>
        <v>#N/A</v>
      </c>
      <c r="E32" s="22" t="str">
        <f>申込書!D62</f>
        <v>U20</v>
      </c>
      <c r="F32" s="22" t="str">
        <f>申込書!E62</f>
        <v>F</v>
      </c>
      <c r="G32" s="25" t="str">
        <f>申込書!F62</f>
        <v>（選択）</v>
      </c>
      <c r="H32" s="22">
        <f>申込書!G62</f>
        <v>0</v>
      </c>
      <c r="I32" s="22">
        <f>申込書!H62</f>
        <v>0</v>
      </c>
      <c r="J32" s="22">
        <f>申込書!I62</f>
        <v>0</v>
      </c>
      <c r="K32" s="22">
        <f>申込書!J62</f>
        <v>0</v>
      </c>
      <c r="L32" s="22">
        <f>申込書!K62</f>
        <v>0</v>
      </c>
      <c r="M32" s="22" t="str">
        <f>申込書!L62</f>
        <v>高等学校</v>
      </c>
      <c r="N32" s="22" t="str">
        <f>申込書!M62</f>
        <v>（選択）</v>
      </c>
      <c r="O32" s="22" t="str">
        <f>申込書!N62</f>
        <v>（選択）</v>
      </c>
      <c r="P32" s="22" t="str">
        <f>申込書!O62</f>
        <v>（選択）</v>
      </c>
      <c r="Q32" s="22" t="str">
        <f>申込書!P62</f>
        <v>（選択）</v>
      </c>
      <c r="R32" s="22" t="str">
        <f>申込書!Q62</f>
        <v xml:space="preserve"> </v>
      </c>
      <c r="S32" s="22" t="s">
        <v>228</v>
      </c>
      <c r="T32" s="22">
        <f>申込書!R62</f>
        <v>0</v>
      </c>
    </row>
    <row r="33" spans="2:20" x14ac:dyDescent="0.2">
      <c r="B33" s="22">
        <f>申込書!A63</f>
        <v>2</v>
      </c>
      <c r="C33" s="22" t="str">
        <f>申込書!B63</f>
        <v>（選択）</v>
      </c>
      <c r="D33" s="22" t="e">
        <f>申込書!$A$4</f>
        <v>#N/A</v>
      </c>
      <c r="E33" s="22" t="str">
        <f>申込書!D63</f>
        <v>U20</v>
      </c>
      <c r="F33" s="22" t="str">
        <f>申込書!E63</f>
        <v>F</v>
      </c>
      <c r="G33" s="25" t="str">
        <f>申込書!F63</f>
        <v>（選択）</v>
      </c>
      <c r="H33" s="22">
        <f>申込書!G63</f>
        <v>0</v>
      </c>
      <c r="I33" s="22">
        <f>申込書!H63</f>
        <v>0</v>
      </c>
      <c r="J33" s="22">
        <f>申込書!I63</f>
        <v>0</v>
      </c>
      <c r="K33" s="22">
        <f>申込書!J63</f>
        <v>0</v>
      </c>
      <c r="L33" s="22">
        <f>申込書!K63</f>
        <v>0</v>
      </c>
      <c r="M33" s="22" t="str">
        <f>申込書!L63</f>
        <v>高等学校</v>
      </c>
      <c r="N33" s="22" t="str">
        <f>申込書!M63</f>
        <v>（選択）</v>
      </c>
      <c r="O33" s="22" t="str">
        <f>申込書!N63</f>
        <v>（選択）</v>
      </c>
      <c r="P33" s="22" t="str">
        <f>申込書!O63</f>
        <v>（選択）</v>
      </c>
      <c r="Q33" s="22" t="str">
        <f>申込書!P63</f>
        <v>（選択）</v>
      </c>
      <c r="R33" s="22" t="str">
        <f>申込書!Q63</f>
        <v xml:space="preserve"> </v>
      </c>
      <c r="S33" s="22" t="s">
        <v>228</v>
      </c>
      <c r="T33" s="22">
        <f>申込書!R63</f>
        <v>0</v>
      </c>
    </row>
    <row r="34" spans="2:20" x14ac:dyDescent="0.2">
      <c r="B34" s="22">
        <f>申込書!A64</f>
        <v>3</v>
      </c>
      <c r="C34" s="22" t="str">
        <f>申込書!B64</f>
        <v>（選択）</v>
      </c>
      <c r="D34" s="22" t="e">
        <f>申込書!$A$4</f>
        <v>#N/A</v>
      </c>
      <c r="E34" s="22" t="str">
        <f>申込書!D64</f>
        <v>U20</v>
      </c>
      <c r="F34" s="22" t="str">
        <f>申込書!E64</f>
        <v>F</v>
      </c>
      <c r="G34" s="25" t="str">
        <f>申込書!F64</f>
        <v>（選択）</v>
      </c>
      <c r="H34" s="22">
        <f>申込書!G64</f>
        <v>0</v>
      </c>
      <c r="I34" s="22">
        <f>申込書!H64</f>
        <v>0</v>
      </c>
      <c r="J34" s="22">
        <f>申込書!I64</f>
        <v>0</v>
      </c>
      <c r="K34" s="22">
        <f>申込書!J64</f>
        <v>0</v>
      </c>
      <c r="L34" s="22">
        <f>申込書!K64</f>
        <v>0</v>
      </c>
      <c r="M34" s="22" t="str">
        <f>申込書!L64</f>
        <v>高等学校</v>
      </c>
      <c r="N34" s="22" t="str">
        <f>申込書!M64</f>
        <v>（選択）</v>
      </c>
      <c r="O34" s="22" t="str">
        <f>申込書!N64</f>
        <v>（選択）</v>
      </c>
      <c r="P34" s="22" t="str">
        <f>申込書!O64</f>
        <v>（選択）</v>
      </c>
      <c r="Q34" s="22" t="str">
        <f>申込書!P64</f>
        <v>（選択）</v>
      </c>
      <c r="R34" s="22" t="str">
        <f>申込書!Q64</f>
        <v xml:space="preserve"> </v>
      </c>
      <c r="S34" s="22" t="s">
        <v>228</v>
      </c>
      <c r="T34" s="22">
        <f>申込書!R64</f>
        <v>0</v>
      </c>
    </row>
    <row r="35" spans="2:20" x14ac:dyDescent="0.2">
      <c r="B35" s="22">
        <f>申込書!A65</f>
        <v>4</v>
      </c>
      <c r="C35" s="22" t="str">
        <f>申込書!B65</f>
        <v>（選択）</v>
      </c>
      <c r="D35" s="22" t="e">
        <f>申込書!$A$4</f>
        <v>#N/A</v>
      </c>
      <c r="E35" s="22" t="str">
        <f>申込書!D65</f>
        <v>U20</v>
      </c>
      <c r="F35" s="22" t="str">
        <f>申込書!E65</f>
        <v>F</v>
      </c>
      <c r="G35" s="25" t="str">
        <f>申込書!F65</f>
        <v>（選択）</v>
      </c>
      <c r="H35" s="22">
        <f>申込書!G65</f>
        <v>0</v>
      </c>
      <c r="I35" s="22">
        <f>申込書!H65</f>
        <v>0</v>
      </c>
      <c r="J35" s="22">
        <f>申込書!I65</f>
        <v>0</v>
      </c>
      <c r="K35" s="22">
        <f>申込書!J65</f>
        <v>0</v>
      </c>
      <c r="L35" s="22">
        <f>申込書!K65</f>
        <v>0</v>
      </c>
      <c r="M35" s="22" t="str">
        <f>申込書!L65</f>
        <v>高等学校</v>
      </c>
      <c r="N35" s="22" t="str">
        <f>申込書!M65</f>
        <v>（選択）</v>
      </c>
      <c r="O35" s="22" t="str">
        <f>申込書!N65</f>
        <v>（選択）</v>
      </c>
      <c r="P35" s="22" t="str">
        <f>申込書!O65</f>
        <v>（選択）</v>
      </c>
      <c r="Q35" s="22" t="str">
        <f>申込書!P65</f>
        <v>（選択）</v>
      </c>
      <c r="R35" s="22" t="str">
        <f>申込書!Q65</f>
        <v xml:space="preserve"> </v>
      </c>
      <c r="S35" s="22" t="s">
        <v>228</v>
      </c>
      <c r="T35" s="22">
        <f>申込書!R65</f>
        <v>0</v>
      </c>
    </row>
    <row r="36" spans="2:20" x14ac:dyDescent="0.2">
      <c r="B36" s="22">
        <f>申込書!A66</f>
        <v>5</v>
      </c>
      <c r="C36" s="22" t="str">
        <f>申込書!B66</f>
        <v>（選択）</v>
      </c>
      <c r="D36" s="22" t="e">
        <f>申込書!$A$4</f>
        <v>#N/A</v>
      </c>
      <c r="E36" s="22" t="str">
        <f>申込書!D66</f>
        <v>U20</v>
      </c>
      <c r="F36" s="22" t="str">
        <f>申込書!E66</f>
        <v>F</v>
      </c>
      <c r="G36" s="25" t="str">
        <f>申込書!F66</f>
        <v>（選択）</v>
      </c>
      <c r="H36" s="22">
        <f>申込書!G66</f>
        <v>0</v>
      </c>
      <c r="I36" s="22">
        <f>申込書!H66</f>
        <v>0</v>
      </c>
      <c r="J36" s="22">
        <f>申込書!I66</f>
        <v>0</v>
      </c>
      <c r="K36" s="22">
        <f>申込書!J66</f>
        <v>0</v>
      </c>
      <c r="L36" s="22">
        <f>申込書!K66</f>
        <v>0</v>
      </c>
      <c r="M36" s="22" t="str">
        <f>申込書!L66</f>
        <v>高等学校</v>
      </c>
      <c r="N36" s="22" t="str">
        <f>申込書!M66</f>
        <v>（選択）</v>
      </c>
      <c r="O36" s="22" t="str">
        <f>申込書!N66</f>
        <v>（選択）</v>
      </c>
      <c r="P36" s="22" t="str">
        <f>申込書!O66</f>
        <v>（選択）</v>
      </c>
      <c r="Q36" s="22" t="str">
        <f>申込書!P66</f>
        <v>（選択）</v>
      </c>
      <c r="R36" s="22" t="str">
        <f>申込書!Q66</f>
        <v xml:space="preserve"> </v>
      </c>
      <c r="S36" s="22" t="s">
        <v>228</v>
      </c>
      <c r="T36" s="22">
        <f>申込書!R66</f>
        <v>0</v>
      </c>
    </row>
    <row r="37" spans="2:20" x14ac:dyDescent="0.2">
      <c r="B37" s="22">
        <f>申込書!A67</f>
        <v>6</v>
      </c>
      <c r="C37" s="22" t="str">
        <f>申込書!B67</f>
        <v>（選択）</v>
      </c>
      <c r="D37" s="22" t="e">
        <f>申込書!$A$4</f>
        <v>#N/A</v>
      </c>
      <c r="E37" s="22" t="str">
        <f>申込書!D67</f>
        <v>U20</v>
      </c>
      <c r="F37" s="22" t="str">
        <f>申込書!E67</f>
        <v>F</v>
      </c>
      <c r="G37" s="25" t="str">
        <f>申込書!F67</f>
        <v>（選択）</v>
      </c>
      <c r="H37" s="22">
        <f>申込書!G67</f>
        <v>0</v>
      </c>
      <c r="I37" s="22">
        <f>申込書!H67</f>
        <v>0</v>
      </c>
      <c r="J37" s="22">
        <f>申込書!I67</f>
        <v>0</v>
      </c>
      <c r="K37" s="22">
        <f>申込書!J67</f>
        <v>0</v>
      </c>
      <c r="L37" s="22">
        <f>申込書!K67</f>
        <v>0</v>
      </c>
      <c r="M37" s="22" t="str">
        <f>申込書!L67</f>
        <v>高等学校</v>
      </c>
      <c r="N37" s="22" t="str">
        <f>申込書!M67</f>
        <v>（選択）</v>
      </c>
      <c r="O37" s="22" t="str">
        <f>申込書!N67</f>
        <v>（選択）</v>
      </c>
      <c r="P37" s="22" t="str">
        <f>申込書!O67</f>
        <v>（選択）</v>
      </c>
      <c r="Q37" s="22" t="str">
        <f>申込書!P67</f>
        <v>（選択）</v>
      </c>
      <c r="R37" s="22" t="str">
        <f>申込書!Q67</f>
        <v xml:space="preserve"> </v>
      </c>
      <c r="S37" s="22" t="s">
        <v>228</v>
      </c>
      <c r="T37" s="22">
        <f>申込書!R67</f>
        <v>0</v>
      </c>
    </row>
    <row r="38" spans="2:20" x14ac:dyDescent="0.2">
      <c r="B38" s="22">
        <f>申込書!A68</f>
        <v>7</v>
      </c>
      <c r="C38" s="22" t="str">
        <f>申込書!B68</f>
        <v>（選択）</v>
      </c>
      <c r="D38" s="22" t="e">
        <f>申込書!$A$4</f>
        <v>#N/A</v>
      </c>
      <c r="E38" s="22" t="str">
        <f>申込書!D68</f>
        <v>U20</v>
      </c>
      <c r="F38" s="22" t="str">
        <f>申込書!E68</f>
        <v>F</v>
      </c>
      <c r="G38" s="25" t="str">
        <f>申込書!F68</f>
        <v>（選択）</v>
      </c>
      <c r="H38" s="22">
        <f>申込書!G68</f>
        <v>0</v>
      </c>
      <c r="I38" s="22">
        <f>申込書!H68</f>
        <v>0</v>
      </c>
      <c r="J38" s="22">
        <f>申込書!I68</f>
        <v>0</v>
      </c>
      <c r="K38" s="22">
        <f>申込書!J68</f>
        <v>0</v>
      </c>
      <c r="L38" s="22">
        <f>申込書!K68</f>
        <v>0</v>
      </c>
      <c r="M38" s="22" t="str">
        <f>申込書!L68</f>
        <v>高等学校</v>
      </c>
      <c r="N38" s="22" t="str">
        <f>申込書!M68</f>
        <v>（選択）</v>
      </c>
      <c r="O38" s="22" t="str">
        <f>申込書!N68</f>
        <v>（選択）</v>
      </c>
      <c r="P38" s="22" t="str">
        <f>申込書!O68</f>
        <v>（選択）</v>
      </c>
      <c r="Q38" s="22" t="str">
        <f>申込書!P68</f>
        <v>（選択）</v>
      </c>
      <c r="R38" s="22" t="str">
        <f>申込書!Q68</f>
        <v xml:space="preserve"> </v>
      </c>
      <c r="S38" s="22" t="s">
        <v>228</v>
      </c>
      <c r="T38" s="22">
        <f>申込書!R68</f>
        <v>0</v>
      </c>
    </row>
    <row r="39" spans="2:20" x14ac:dyDescent="0.2">
      <c r="B39" s="22">
        <f>申込書!A69</f>
        <v>8</v>
      </c>
      <c r="C39" s="22" t="str">
        <f>申込書!B69</f>
        <v>（選択）</v>
      </c>
      <c r="D39" s="22" t="e">
        <f>申込書!$A$4</f>
        <v>#N/A</v>
      </c>
      <c r="E39" s="22" t="str">
        <f>申込書!D69</f>
        <v>U20</v>
      </c>
      <c r="F39" s="22" t="str">
        <f>申込書!E69</f>
        <v>F</v>
      </c>
      <c r="G39" s="25" t="str">
        <f>申込書!F69</f>
        <v>（選択）</v>
      </c>
      <c r="H39" s="22">
        <f>申込書!G69</f>
        <v>0</v>
      </c>
      <c r="I39" s="22">
        <f>申込書!H69</f>
        <v>0</v>
      </c>
      <c r="J39" s="22">
        <f>申込書!I69</f>
        <v>0</v>
      </c>
      <c r="K39" s="22">
        <f>申込書!J69</f>
        <v>0</v>
      </c>
      <c r="L39" s="22">
        <f>申込書!K69</f>
        <v>0</v>
      </c>
      <c r="M39" s="22" t="str">
        <f>申込書!L69</f>
        <v>高等学校</v>
      </c>
      <c r="N39" s="22" t="str">
        <f>申込書!M69</f>
        <v>（選択）</v>
      </c>
      <c r="O39" s="22" t="str">
        <f>申込書!N69</f>
        <v>（選択）</v>
      </c>
      <c r="P39" s="22" t="str">
        <f>申込書!O69</f>
        <v>（選択）</v>
      </c>
      <c r="Q39" s="22" t="str">
        <f>申込書!P69</f>
        <v>（選択）</v>
      </c>
      <c r="R39" s="22" t="str">
        <f>申込書!Q69</f>
        <v xml:space="preserve"> </v>
      </c>
      <c r="S39" s="22" t="s">
        <v>228</v>
      </c>
      <c r="T39" s="22">
        <f>申込書!R69</f>
        <v>0</v>
      </c>
    </row>
    <row r="40" spans="2:20" x14ac:dyDescent="0.2">
      <c r="B40" s="22">
        <f>申込書!A70</f>
        <v>9</v>
      </c>
      <c r="C40" s="22" t="str">
        <f>申込書!B70</f>
        <v>（選択）</v>
      </c>
      <c r="D40" s="22" t="e">
        <f>申込書!$A$4</f>
        <v>#N/A</v>
      </c>
      <c r="E40" s="22" t="str">
        <f>申込書!D70</f>
        <v>U20</v>
      </c>
      <c r="F40" s="22" t="str">
        <f>申込書!E70</f>
        <v>F</v>
      </c>
      <c r="G40" s="25" t="str">
        <f>申込書!F70</f>
        <v>（選択）</v>
      </c>
      <c r="H40" s="22">
        <f>申込書!G70</f>
        <v>0</v>
      </c>
      <c r="I40" s="22">
        <f>申込書!H70</f>
        <v>0</v>
      </c>
      <c r="J40" s="22">
        <f>申込書!I70</f>
        <v>0</v>
      </c>
      <c r="K40" s="22">
        <f>申込書!J70</f>
        <v>0</v>
      </c>
      <c r="L40" s="22">
        <f>申込書!K70</f>
        <v>0</v>
      </c>
      <c r="M40" s="22" t="str">
        <f>申込書!L70</f>
        <v>高等学校</v>
      </c>
      <c r="N40" s="22" t="str">
        <f>申込書!M70</f>
        <v>（選択）</v>
      </c>
      <c r="O40" s="22" t="str">
        <f>申込書!N70</f>
        <v>（選択）</v>
      </c>
      <c r="P40" s="22" t="str">
        <f>申込書!O70</f>
        <v>（選択）</v>
      </c>
      <c r="Q40" s="22" t="str">
        <f>申込書!P70</f>
        <v>（選択）</v>
      </c>
      <c r="R40" s="22" t="str">
        <f>申込書!Q70</f>
        <v xml:space="preserve"> </v>
      </c>
      <c r="S40" s="22" t="s">
        <v>228</v>
      </c>
      <c r="T40" s="22">
        <f>申込書!R70</f>
        <v>0</v>
      </c>
    </row>
    <row r="41" spans="2:20" x14ac:dyDescent="0.2">
      <c r="B41" s="22">
        <f>申込書!A71</f>
        <v>10</v>
      </c>
      <c r="C41" s="22" t="str">
        <f>申込書!B71</f>
        <v>（選択）</v>
      </c>
      <c r="D41" s="22" t="e">
        <f>申込書!$A$4</f>
        <v>#N/A</v>
      </c>
      <c r="E41" s="22" t="str">
        <f>申込書!D71</f>
        <v>U20</v>
      </c>
      <c r="F41" s="22" t="str">
        <f>申込書!E71</f>
        <v>F</v>
      </c>
      <c r="G41" s="25" t="str">
        <f>申込書!F71</f>
        <v>（選択）</v>
      </c>
      <c r="H41" s="22">
        <f>申込書!G71</f>
        <v>0</v>
      </c>
      <c r="I41" s="22">
        <f>申込書!H71</f>
        <v>0</v>
      </c>
      <c r="J41" s="22">
        <f>申込書!I71</f>
        <v>0</v>
      </c>
      <c r="K41" s="22">
        <f>申込書!J71</f>
        <v>0</v>
      </c>
      <c r="L41" s="22">
        <f>申込書!K71</f>
        <v>0</v>
      </c>
      <c r="M41" s="22" t="str">
        <f>申込書!L71</f>
        <v>高等学校</v>
      </c>
      <c r="N41" s="22" t="str">
        <f>申込書!M71</f>
        <v>（選択）</v>
      </c>
      <c r="O41" s="22" t="str">
        <f>申込書!N71</f>
        <v>（選択）</v>
      </c>
      <c r="P41" s="22" t="str">
        <f>申込書!O71</f>
        <v>（選択）</v>
      </c>
      <c r="Q41" s="22" t="str">
        <f>申込書!P71</f>
        <v>（選択）</v>
      </c>
      <c r="R41" s="22" t="str">
        <f>申込書!Q71</f>
        <v xml:space="preserve"> </v>
      </c>
      <c r="S41" s="22" t="s">
        <v>228</v>
      </c>
      <c r="T41" s="22">
        <f>申込書!R71</f>
        <v>0</v>
      </c>
    </row>
    <row r="42" spans="2:20" x14ac:dyDescent="0.2">
      <c r="B42" s="22">
        <f>申込書!A77</f>
        <v>1</v>
      </c>
      <c r="C42" s="22" t="str">
        <f>申込書!B77</f>
        <v>（選択）</v>
      </c>
      <c r="D42" s="22" t="e">
        <f>申込書!$A$4</f>
        <v>#N/A</v>
      </c>
      <c r="E42" s="22" t="str">
        <f>申込書!D77</f>
        <v>U20</v>
      </c>
      <c r="F42" s="22" t="str">
        <f>申込書!E77</f>
        <v>G</v>
      </c>
      <c r="G42" s="25" t="str">
        <f>申込書!F77</f>
        <v>（選択）</v>
      </c>
      <c r="H42" s="22">
        <f>申込書!G77</f>
        <v>0</v>
      </c>
      <c r="I42" s="22">
        <f>申込書!H77</f>
        <v>0</v>
      </c>
      <c r="J42" s="22">
        <f>申込書!I77</f>
        <v>0</v>
      </c>
      <c r="K42" s="22">
        <f>申込書!J77</f>
        <v>0</v>
      </c>
      <c r="L42" s="22">
        <f>申込書!K77</f>
        <v>0</v>
      </c>
      <c r="M42" s="22" t="str">
        <f>申込書!L77</f>
        <v>高等学校</v>
      </c>
      <c r="N42" s="22" t="str">
        <f>申込書!M77</f>
        <v>（選択）</v>
      </c>
      <c r="O42" s="22" t="str">
        <f>申込書!N77</f>
        <v>（選択）</v>
      </c>
      <c r="P42" s="22" t="str">
        <f>申込書!O77</f>
        <v>（選択）</v>
      </c>
      <c r="Q42" s="22" t="str">
        <f>申込書!P77</f>
        <v>（選択）</v>
      </c>
      <c r="R42" s="22" t="str">
        <f>申込書!Q77</f>
        <v xml:space="preserve"> </v>
      </c>
      <c r="S42" s="22" t="s">
        <v>228</v>
      </c>
      <c r="T42" s="22">
        <f>申込書!R77</f>
        <v>0</v>
      </c>
    </row>
    <row r="43" spans="2:20" x14ac:dyDescent="0.2">
      <c r="B43" s="22">
        <f>申込書!A78</f>
        <v>2</v>
      </c>
      <c r="C43" s="22" t="str">
        <f>申込書!B78</f>
        <v>（選択）</v>
      </c>
      <c r="D43" s="22" t="e">
        <f>申込書!$A$4</f>
        <v>#N/A</v>
      </c>
      <c r="E43" s="22" t="str">
        <f>申込書!D78</f>
        <v>U20</v>
      </c>
      <c r="F43" s="22" t="str">
        <f>申込書!E78</f>
        <v>G</v>
      </c>
      <c r="G43" s="25" t="str">
        <f>申込書!F78</f>
        <v>（選択）</v>
      </c>
      <c r="H43" s="22">
        <f>申込書!G78</f>
        <v>0</v>
      </c>
      <c r="I43" s="22">
        <f>申込書!H78</f>
        <v>0</v>
      </c>
      <c r="J43" s="22">
        <f>申込書!I78</f>
        <v>0</v>
      </c>
      <c r="K43" s="22">
        <f>申込書!J78</f>
        <v>0</v>
      </c>
      <c r="L43" s="22">
        <f>申込書!K78</f>
        <v>0</v>
      </c>
      <c r="M43" s="22" t="str">
        <f>申込書!L78</f>
        <v>高等学校</v>
      </c>
      <c r="N43" s="22" t="str">
        <f>申込書!M78</f>
        <v>（選択）</v>
      </c>
      <c r="O43" s="22" t="str">
        <f>申込書!N78</f>
        <v>（選択）</v>
      </c>
      <c r="P43" s="22" t="str">
        <f>申込書!O78</f>
        <v>（選択）</v>
      </c>
      <c r="Q43" s="22" t="str">
        <f>申込書!P78</f>
        <v>（選択）</v>
      </c>
      <c r="R43" s="22" t="str">
        <f>申込書!Q78</f>
        <v xml:space="preserve"> </v>
      </c>
      <c r="S43" s="22" t="s">
        <v>228</v>
      </c>
      <c r="T43" s="22">
        <f>申込書!R78</f>
        <v>0</v>
      </c>
    </row>
    <row r="44" spans="2:20" x14ac:dyDescent="0.2">
      <c r="B44" s="22">
        <f>申込書!A79</f>
        <v>3</v>
      </c>
      <c r="C44" s="22" t="str">
        <f>申込書!B79</f>
        <v>（選択）</v>
      </c>
      <c r="D44" s="22" t="e">
        <f>申込書!$A$4</f>
        <v>#N/A</v>
      </c>
      <c r="E44" s="22" t="str">
        <f>申込書!D79</f>
        <v>U20</v>
      </c>
      <c r="F44" s="22" t="str">
        <f>申込書!E79</f>
        <v>G</v>
      </c>
      <c r="G44" s="25" t="str">
        <f>申込書!F79</f>
        <v>（選択）</v>
      </c>
      <c r="H44" s="22">
        <f>申込書!G79</f>
        <v>0</v>
      </c>
      <c r="I44" s="22">
        <f>申込書!H79</f>
        <v>0</v>
      </c>
      <c r="J44" s="22">
        <f>申込書!I79</f>
        <v>0</v>
      </c>
      <c r="K44" s="22">
        <f>申込書!J79</f>
        <v>0</v>
      </c>
      <c r="L44" s="22">
        <f>申込書!K79</f>
        <v>0</v>
      </c>
      <c r="M44" s="22" t="str">
        <f>申込書!L79</f>
        <v>高等学校</v>
      </c>
      <c r="N44" s="22" t="str">
        <f>申込書!M79</f>
        <v>（選択）</v>
      </c>
      <c r="O44" s="22" t="str">
        <f>申込書!N79</f>
        <v>（選択）</v>
      </c>
      <c r="P44" s="22" t="str">
        <f>申込書!O79</f>
        <v>（選択）</v>
      </c>
      <c r="Q44" s="22" t="str">
        <f>申込書!P79</f>
        <v>（選択）</v>
      </c>
      <c r="R44" s="22" t="str">
        <f>申込書!Q79</f>
        <v xml:space="preserve"> </v>
      </c>
      <c r="S44" s="22" t="s">
        <v>228</v>
      </c>
      <c r="T44" s="22">
        <f>申込書!R79</f>
        <v>0</v>
      </c>
    </row>
    <row r="45" spans="2:20" x14ac:dyDescent="0.2">
      <c r="B45" s="22">
        <f>申込書!A80</f>
        <v>4</v>
      </c>
      <c r="C45" s="22" t="str">
        <f>申込書!B80</f>
        <v>（選択）</v>
      </c>
      <c r="D45" s="22" t="e">
        <f>申込書!$A$4</f>
        <v>#N/A</v>
      </c>
      <c r="E45" s="22" t="str">
        <f>申込書!D80</f>
        <v>U20</v>
      </c>
      <c r="F45" s="22" t="str">
        <f>申込書!E80</f>
        <v>G</v>
      </c>
      <c r="G45" s="25" t="str">
        <f>申込書!F80</f>
        <v>（選択）</v>
      </c>
      <c r="H45" s="22">
        <f>申込書!G80</f>
        <v>0</v>
      </c>
      <c r="I45" s="22">
        <f>申込書!H80</f>
        <v>0</v>
      </c>
      <c r="J45" s="22">
        <f>申込書!I80</f>
        <v>0</v>
      </c>
      <c r="K45" s="22">
        <f>申込書!J80</f>
        <v>0</v>
      </c>
      <c r="L45" s="22">
        <f>申込書!K80</f>
        <v>0</v>
      </c>
      <c r="M45" s="22" t="str">
        <f>申込書!L80</f>
        <v>高等学校</v>
      </c>
      <c r="N45" s="22" t="str">
        <f>申込書!M80</f>
        <v>（選択）</v>
      </c>
      <c r="O45" s="22" t="str">
        <f>申込書!N80</f>
        <v>（選択）</v>
      </c>
      <c r="P45" s="22" t="str">
        <f>申込書!O80</f>
        <v>（選択）</v>
      </c>
      <c r="Q45" s="22" t="str">
        <f>申込書!P80</f>
        <v>（選択）</v>
      </c>
      <c r="R45" s="22" t="str">
        <f>申込書!Q80</f>
        <v xml:space="preserve"> </v>
      </c>
      <c r="S45" s="22" t="s">
        <v>228</v>
      </c>
      <c r="T45" s="22">
        <f>申込書!R80</f>
        <v>0</v>
      </c>
    </row>
    <row r="46" spans="2:20" x14ac:dyDescent="0.2">
      <c r="B46" s="22">
        <f>申込書!A81</f>
        <v>5</v>
      </c>
      <c r="C46" s="22" t="str">
        <f>申込書!B81</f>
        <v>（選択）</v>
      </c>
      <c r="D46" s="22" t="e">
        <f>申込書!$A$4</f>
        <v>#N/A</v>
      </c>
      <c r="E46" s="22" t="str">
        <f>申込書!D81</f>
        <v>U20</v>
      </c>
      <c r="F46" s="22" t="str">
        <f>申込書!E81</f>
        <v>G</v>
      </c>
      <c r="G46" s="25" t="str">
        <f>申込書!F81</f>
        <v>（選択）</v>
      </c>
      <c r="H46" s="22">
        <f>申込書!G81</f>
        <v>0</v>
      </c>
      <c r="I46" s="22">
        <f>申込書!H81</f>
        <v>0</v>
      </c>
      <c r="J46" s="22">
        <f>申込書!I81</f>
        <v>0</v>
      </c>
      <c r="K46" s="22">
        <f>申込書!J81</f>
        <v>0</v>
      </c>
      <c r="L46" s="22">
        <f>申込書!K81</f>
        <v>0</v>
      </c>
      <c r="M46" s="22" t="str">
        <f>申込書!L81</f>
        <v>高等学校</v>
      </c>
      <c r="N46" s="22" t="str">
        <f>申込書!M81</f>
        <v>（選択）</v>
      </c>
      <c r="O46" s="22" t="str">
        <f>申込書!N81</f>
        <v>（選択）</v>
      </c>
      <c r="P46" s="22" t="str">
        <f>申込書!O81</f>
        <v>（選択）</v>
      </c>
      <c r="Q46" s="22" t="str">
        <f>申込書!P81</f>
        <v>（選択）</v>
      </c>
      <c r="R46" s="22" t="str">
        <f>申込書!Q81</f>
        <v xml:space="preserve"> </v>
      </c>
      <c r="S46" s="22" t="s">
        <v>228</v>
      </c>
      <c r="T46" s="22">
        <f>申込書!R81</f>
        <v>0</v>
      </c>
    </row>
    <row r="47" spans="2:20" x14ac:dyDescent="0.2">
      <c r="B47" s="22">
        <f>申込書!A82</f>
        <v>6</v>
      </c>
      <c r="C47" s="22" t="str">
        <f>申込書!B82</f>
        <v>（選択）</v>
      </c>
      <c r="D47" s="22" t="e">
        <f>申込書!$A$4</f>
        <v>#N/A</v>
      </c>
      <c r="E47" s="22" t="str">
        <f>申込書!D82</f>
        <v>U20</v>
      </c>
      <c r="F47" s="22" t="str">
        <f>申込書!E82</f>
        <v>G</v>
      </c>
      <c r="G47" s="25" t="str">
        <f>申込書!F82</f>
        <v>（選択）</v>
      </c>
      <c r="H47" s="22">
        <f>申込書!G82</f>
        <v>0</v>
      </c>
      <c r="I47" s="22">
        <f>申込書!H82</f>
        <v>0</v>
      </c>
      <c r="J47" s="22">
        <f>申込書!I82</f>
        <v>0</v>
      </c>
      <c r="K47" s="22">
        <f>申込書!J82</f>
        <v>0</v>
      </c>
      <c r="L47" s="22">
        <f>申込書!K82</f>
        <v>0</v>
      </c>
      <c r="M47" s="22" t="str">
        <f>申込書!L82</f>
        <v>高等学校</v>
      </c>
      <c r="N47" s="22" t="str">
        <f>申込書!M82</f>
        <v>（選択）</v>
      </c>
      <c r="O47" s="22" t="str">
        <f>申込書!N82</f>
        <v>（選択）</v>
      </c>
      <c r="P47" s="22" t="str">
        <f>申込書!O82</f>
        <v>（選択）</v>
      </c>
      <c r="Q47" s="22" t="str">
        <f>申込書!P82</f>
        <v>（選択）</v>
      </c>
      <c r="R47" s="22" t="str">
        <f>申込書!Q82</f>
        <v xml:space="preserve"> </v>
      </c>
      <c r="S47" s="22" t="s">
        <v>228</v>
      </c>
      <c r="T47" s="22">
        <f>申込書!R82</f>
        <v>0</v>
      </c>
    </row>
    <row r="48" spans="2:20" x14ac:dyDescent="0.2">
      <c r="B48" s="22">
        <f>申込書!A83</f>
        <v>7</v>
      </c>
      <c r="C48" s="22" t="str">
        <f>申込書!B83</f>
        <v>（選択）</v>
      </c>
      <c r="D48" s="22" t="e">
        <f>申込書!$A$4</f>
        <v>#N/A</v>
      </c>
      <c r="E48" s="22" t="str">
        <f>申込書!D83</f>
        <v>U20</v>
      </c>
      <c r="F48" s="22" t="str">
        <f>申込書!E83</f>
        <v>G</v>
      </c>
      <c r="G48" s="25" t="str">
        <f>申込書!F83</f>
        <v>（選択）</v>
      </c>
      <c r="H48" s="22">
        <f>申込書!G83</f>
        <v>0</v>
      </c>
      <c r="I48" s="22">
        <f>申込書!H83</f>
        <v>0</v>
      </c>
      <c r="J48" s="22">
        <f>申込書!I83</f>
        <v>0</v>
      </c>
      <c r="K48" s="22">
        <f>申込書!J83</f>
        <v>0</v>
      </c>
      <c r="L48" s="22">
        <f>申込書!K83</f>
        <v>0</v>
      </c>
      <c r="M48" s="22" t="str">
        <f>申込書!L83</f>
        <v>高等学校</v>
      </c>
      <c r="N48" s="22" t="str">
        <f>申込書!M83</f>
        <v>（選択）</v>
      </c>
      <c r="O48" s="22" t="str">
        <f>申込書!N83</f>
        <v>（選択）</v>
      </c>
      <c r="P48" s="22" t="str">
        <f>申込書!O83</f>
        <v>（選択）</v>
      </c>
      <c r="Q48" s="22" t="str">
        <f>申込書!P83</f>
        <v>（選択）</v>
      </c>
      <c r="R48" s="22" t="str">
        <f>申込書!Q83</f>
        <v xml:space="preserve"> </v>
      </c>
      <c r="S48" s="22" t="s">
        <v>228</v>
      </c>
      <c r="T48" s="22">
        <f>申込書!R83</f>
        <v>0</v>
      </c>
    </row>
    <row r="49" spans="2:20" x14ac:dyDescent="0.2">
      <c r="B49" s="22">
        <f>申込書!A84</f>
        <v>8</v>
      </c>
      <c r="C49" s="22" t="str">
        <f>申込書!B84</f>
        <v>（選択）</v>
      </c>
      <c r="D49" s="22" t="e">
        <f>申込書!$A$4</f>
        <v>#N/A</v>
      </c>
      <c r="E49" s="22" t="str">
        <f>申込書!D84</f>
        <v>U20</v>
      </c>
      <c r="F49" s="22" t="str">
        <f>申込書!E84</f>
        <v>G</v>
      </c>
      <c r="G49" s="25" t="str">
        <f>申込書!F84</f>
        <v>（選択）</v>
      </c>
      <c r="H49" s="22">
        <f>申込書!G84</f>
        <v>0</v>
      </c>
      <c r="I49" s="22">
        <f>申込書!H84</f>
        <v>0</v>
      </c>
      <c r="J49" s="22">
        <f>申込書!I84</f>
        <v>0</v>
      </c>
      <c r="K49" s="22">
        <f>申込書!J84</f>
        <v>0</v>
      </c>
      <c r="L49" s="22">
        <f>申込書!K84</f>
        <v>0</v>
      </c>
      <c r="M49" s="22" t="str">
        <f>申込書!L84</f>
        <v>高等学校</v>
      </c>
      <c r="N49" s="22" t="str">
        <f>申込書!M84</f>
        <v>（選択）</v>
      </c>
      <c r="O49" s="22" t="str">
        <f>申込書!N84</f>
        <v>（選択）</v>
      </c>
      <c r="P49" s="22" t="str">
        <f>申込書!O84</f>
        <v>（選択）</v>
      </c>
      <c r="Q49" s="22" t="str">
        <f>申込書!P84</f>
        <v>（選択）</v>
      </c>
      <c r="R49" s="22" t="str">
        <f>申込書!Q84</f>
        <v xml:space="preserve"> </v>
      </c>
      <c r="S49" s="22" t="s">
        <v>228</v>
      </c>
      <c r="T49" s="22">
        <f>申込書!R84</f>
        <v>0</v>
      </c>
    </row>
    <row r="50" spans="2:20" x14ac:dyDescent="0.2">
      <c r="B50" s="22">
        <f>申込書!A85</f>
        <v>9</v>
      </c>
      <c r="C50" s="22" t="str">
        <f>申込書!B85</f>
        <v>（選択）</v>
      </c>
      <c r="D50" s="22" t="e">
        <f>申込書!$A$4</f>
        <v>#N/A</v>
      </c>
      <c r="E50" s="22" t="str">
        <f>申込書!D85</f>
        <v>U20</v>
      </c>
      <c r="F50" s="22" t="str">
        <f>申込書!E85</f>
        <v>G</v>
      </c>
      <c r="G50" s="25" t="str">
        <f>申込書!F85</f>
        <v>（選択）</v>
      </c>
      <c r="H50" s="22">
        <f>申込書!G85</f>
        <v>0</v>
      </c>
      <c r="I50" s="22">
        <f>申込書!H85</f>
        <v>0</v>
      </c>
      <c r="J50" s="22">
        <f>申込書!I85</f>
        <v>0</v>
      </c>
      <c r="K50" s="22">
        <f>申込書!J85</f>
        <v>0</v>
      </c>
      <c r="L50" s="22">
        <f>申込書!K85</f>
        <v>0</v>
      </c>
      <c r="M50" s="22" t="str">
        <f>申込書!L85</f>
        <v>高等学校</v>
      </c>
      <c r="N50" s="22" t="str">
        <f>申込書!M85</f>
        <v>（選択）</v>
      </c>
      <c r="O50" s="22" t="str">
        <f>申込書!N85</f>
        <v>（選択）</v>
      </c>
      <c r="P50" s="22" t="str">
        <f>申込書!O85</f>
        <v>（選択）</v>
      </c>
      <c r="Q50" s="22" t="str">
        <f>申込書!P85</f>
        <v>（選択）</v>
      </c>
      <c r="R50" s="22" t="str">
        <f>申込書!Q85</f>
        <v xml:space="preserve"> </v>
      </c>
      <c r="S50" s="22" t="s">
        <v>228</v>
      </c>
      <c r="T50" s="22">
        <f>申込書!R85</f>
        <v>0</v>
      </c>
    </row>
    <row r="51" spans="2:20" x14ac:dyDescent="0.2">
      <c r="B51" s="22">
        <f>申込書!A86</f>
        <v>10</v>
      </c>
      <c r="C51" s="22" t="str">
        <f>申込書!B86</f>
        <v>（選択）</v>
      </c>
      <c r="D51" s="22" t="e">
        <f>申込書!$A$4</f>
        <v>#N/A</v>
      </c>
      <c r="E51" s="22" t="str">
        <f>申込書!D86</f>
        <v>U20</v>
      </c>
      <c r="F51" s="22" t="str">
        <f>申込書!E86</f>
        <v>G</v>
      </c>
      <c r="G51" s="25" t="str">
        <f>申込書!F86</f>
        <v>（選択）</v>
      </c>
      <c r="H51" s="22">
        <f>申込書!G86</f>
        <v>0</v>
      </c>
      <c r="I51" s="22">
        <f>申込書!H86</f>
        <v>0</v>
      </c>
      <c r="J51" s="22">
        <f>申込書!I86</f>
        <v>0</v>
      </c>
      <c r="K51" s="22">
        <f>申込書!J86</f>
        <v>0</v>
      </c>
      <c r="L51" s="22">
        <f>申込書!K86</f>
        <v>0</v>
      </c>
      <c r="M51" s="22" t="str">
        <f>申込書!L86</f>
        <v>高等学校</v>
      </c>
      <c r="N51" s="22" t="str">
        <f>申込書!M86</f>
        <v>（選択）</v>
      </c>
      <c r="O51" s="22" t="str">
        <f>申込書!N86</f>
        <v>（選択）</v>
      </c>
      <c r="P51" s="22" t="str">
        <f>申込書!O86</f>
        <v>（選択）</v>
      </c>
      <c r="Q51" s="22" t="str">
        <f>申込書!P86</f>
        <v>（選択）</v>
      </c>
      <c r="R51" s="22" t="str">
        <f>申込書!Q86</f>
        <v xml:space="preserve"> </v>
      </c>
      <c r="S51" s="22" t="s">
        <v>228</v>
      </c>
      <c r="T51" s="22">
        <f>申込書!R86</f>
        <v>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sugawara</dc:creator>
  <cp:lastModifiedBy>菅原和哉</cp:lastModifiedBy>
  <cp:lastPrinted>2023-01-04T06:33:47Z</cp:lastPrinted>
  <dcterms:created xsi:type="dcterms:W3CDTF">2017-01-20T00:46:14Z</dcterms:created>
  <dcterms:modified xsi:type="dcterms:W3CDTF">2023-02-06T06:38:46Z</dcterms:modified>
</cp:coreProperties>
</file>